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030" windowHeight="5550" activeTab="3"/>
  </bookViews>
  <sheets>
    <sheet name="Air+HIO_Prep" sheetId="1" r:id="rId1"/>
    <sheet name="HIO17_ToxByLayer" sheetId="2" r:id="rId2"/>
    <sheet name="HIO17_Vols" sheetId="3" r:id="rId3"/>
    <sheet name="HIO17VolCpffRead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<sst xmlns="http://schemas.openxmlformats.org/spreadsheetml/2006/main" count="2958" uniqueCount="323">
  <si>
    <t>m</t>
  </si>
  <si>
    <t>m2</t>
  </si>
  <si>
    <t>Elev</t>
  </si>
  <si>
    <t>tons/yr</t>
  </si>
  <si>
    <t>SRCNAM</t>
  </si>
  <si>
    <t>! END !</t>
  </si>
  <si>
    <t xml:space="preserve">! SRCNAM = </t>
  </si>
  <si>
    <t xml:space="preserve"> !</t>
  </si>
  <si>
    <t>,</t>
  </si>
  <si>
    <t>ACETL</t>
  </si>
  <si>
    <t>ACRL</t>
  </si>
  <si>
    <t xml:space="preserve"> BUTA</t>
  </si>
  <si>
    <t xml:space="preserve"> FORM</t>
  </si>
  <si>
    <t>NAPTH</t>
  </si>
  <si>
    <t xml:space="preserve">BENZ </t>
  </si>
  <si>
    <t>DICHLR</t>
  </si>
  <si>
    <t>DSLPM</t>
  </si>
  <si>
    <t xml:space="preserve"> ETHBENZ</t>
  </si>
  <si>
    <t>METHCHLR</t>
  </si>
  <si>
    <t>PERC</t>
  </si>
  <si>
    <t>TRICHLR</t>
  </si>
  <si>
    <t xml:space="preserve">ARSNC </t>
  </si>
  <si>
    <t>CADM</t>
  </si>
  <si>
    <t>CHROM</t>
  </si>
  <si>
    <t>LEAD</t>
  </si>
  <si>
    <t>MANG</t>
  </si>
  <si>
    <t xml:space="preserve"> NICKL</t>
  </si>
  <si>
    <t>PAH-15</t>
  </si>
  <si>
    <t>Grid size centroid and elevation data</t>
  </si>
  <si>
    <t>TOPO out</t>
  </si>
  <si>
    <t>Effective</t>
  </si>
  <si>
    <t>Sigma</t>
  </si>
  <si>
    <t>Elevation</t>
  </si>
  <si>
    <t>Ht</t>
  </si>
  <si>
    <t>Z</t>
  </si>
  <si>
    <t>String</t>
  </si>
  <si>
    <t>concatenate 1</t>
  </si>
  <si>
    <t>concatenate 2</t>
  </si>
  <si>
    <t xml:space="preserve">! X = </t>
  </si>
  <si>
    <t>AIR1</t>
  </si>
  <si>
    <t>AIR2</t>
  </si>
  <si>
    <t>AIR3</t>
  </si>
  <si>
    <t>AIR4</t>
  </si>
  <si>
    <t>AIR5</t>
  </si>
  <si>
    <t>AIR8</t>
  </si>
  <si>
    <t>AIR9</t>
  </si>
  <si>
    <t>AIR10</t>
  </si>
  <si>
    <t>AIR11</t>
  </si>
  <si>
    <t>AIR12</t>
  </si>
  <si>
    <t>AIR13</t>
  </si>
  <si>
    <t>AIR7a</t>
  </si>
  <si>
    <t>AIR7b</t>
  </si>
  <si>
    <t>AIR7c</t>
  </si>
  <si>
    <t>AIR7d</t>
  </si>
  <si>
    <t>tpy</t>
  </si>
  <si>
    <t>Y</t>
  </si>
  <si>
    <t>km</t>
  </si>
  <si>
    <t>x</t>
  </si>
  <si>
    <t>y</t>
  </si>
  <si>
    <t>Sigma Z = 200/4.3 ~= 50 m</t>
  </si>
  <si>
    <t>Sigma Y = 400/2.15 ~= 200 m</t>
  </si>
  <si>
    <t>AIRhNW1-1</t>
  </si>
  <si>
    <t>AIRhNW1-2</t>
  </si>
  <si>
    <t>AIRhNW1-3</t>
  </si>
  <si>
    <t>AIRhNW1-4</t>
  </si>
  <si>
    <t>AIRhNW1-5</t>
  </si>
  <si>
    <t>AIRhSE1-34</t>
  </si>
  <si>
    <t>AIRhSE1-35</t>
  </si>
  <si>
    <t>AIRhSE1-36</t>
  </si>
  <si>
    <t>AIRhSE1-37</t>
  </si>
  <si>
    <t>AIRhSE1-38</t>
  </si>
  <si>
    <t>AIRhSE3-39</t>
  </si>
  <si>
    <t>AIRhNW3-6</t>
  </si>
  <si>
    <t>AIRhNW3-7</t>
  </si>
  <si>
    <t>AIRhNW3-8</t>
  </si>
  <si>
    <t>AIRhNW3-9</t>
  </si>
  <si>
    <t>AIRhNW3-10</t>
  </si>
  <si>
    <t>AIRhNW3-11</t>
  </si>
  <si>
    <t>AIRhNW3-12</t>
  </si>
  <si>
    <t>AIRhNW3-13</t>
  </si>
  <si>
    <t>AIRhNW3-14</t>
  </si>
  <si>
    <t>AIRhNW3-15</t>
  </si>
  <si>
    <t>AIRhNW3-16</t>
  </si>
  <si>
    <t>AIRhNW5-17</t>
  </si>
  <si>
    <t>AIRhNW5-18</t>
  </si>
  <si>
    <t>AIRhNW5-19</t>
  </si>
  <si>
    <t>AIRhNW5-20</t>
  </si>
  <si>
    <t>AIRhNW5-21</t>
  </si>
  <si>
    <t>AIRhNW5-22</t>
  </si>
  <si>
    <t>AIRhNW5-23</t>
  </si>
  <si>
    <t>AIRhNW5-24</t>
  </si>
  <si>
    <t>AIRhNW5-25</t>
  </si>
  <si>
    <t>AIRhNW5-26</t>
  </si>
  <si>
    <t>AIRhNW5-27</t>
  </si>
  <si>
    <t>AIRhNW5-28</t>
  </si>
  <si>
    <t>AIRhNW5-29</t>
  </si>
  <si>
    <t>AIRhNW5-30</t>
  </si>
  <si>
    <t>AIRhNW5-31</t>
  </si>
  <si>
    <t>AIRhNW5-32</t>
  </si>
  <si>
    <t>AIRhNW5-33</t>
  </si>
  <si>
    <t>AIRhSE3-40</t>
  </si>
  <si>
    <t>AIRhSE3-41</t>
  </si>
  <si>
    <t>AIRhSE3-42</t>
  </si>
  <si>
    <t>AIRhSE3-43</t>
  </si>
  <si>
    <t>AIRhSE3-44</t>
  </si>
  <si>
    <t>AIRhSE3-45</t>
  </si>
  <si>
    <t>AIRhSE3-46</t>
  </si>
  <si>
    <t>AIRhSE3-47</t>
  </si>
  <si>
    <t>AIRhSE3-48</t>
  </si>
  <si>
    <t>AIRhSE3-49</t>
  </si>
  <si>
    <t>AIRhSE5-50</t>
  </si>
  <si>
    <t>AIRhSE5-51</t>
  </si>
  <si>
    <t>AIRhSE5-52</t>
  </si>
  <si>
    <t>AIRhSE5-53</t>
  </si>
  <si>
    <t>AIRhSE5-54</t>
  </si>
  <si>
    <t>AIRhSE5-55</t>
  </si>
  <si>
    <t>AIRhSE5-56</t>
  </si>
  <si>
    <t>AIRhSE5-57</t>
  </si>
  <si>
    <t>AIRhSE5-58</t>
  </si>
  <si>
    <t>AIRhSE5-59</t>
  </si>
  <si>
    <t>AIRhSE5-60</t>
  </si>
  <si>
    <t>AIRhSE5-61</t>
  </si>
  <si>
    <t>AIRhSE5-62</t>
  </si>
  <si>
    <t>AIRhSE5-63</t>
  </si>
  <si>
    <t>AIRhSE5-64</t>
  </si>
  <si>
    <t>AIRhSE5-65</t>
  </si>
  <si>
    <t>AIRhSE5-66</t>
  </si>
  <si>
    <t>AIRhTAXI-67</t>
  </si>
  <si>
    <t>AIRhTAXI-68</t>
  </si>
  <si>
    <t>AIRhTAXI-69</t>
  </si>
  <si>
    <t>AIRhTAXI-70</t>
  </si>
  <si>
    <t>AIRhTAXI-71</t>
  </si>
  <si>
    <t>AIRhTAXI-72</t>
  </si>
  <si>
    <t>AIRhTAXI-73</t>
  </si>
  <si>
    <t>AIRhTAXI-74</t>
  </si>
  <si>
    <t>AIRhTAXI-75</t>
  </si>
  <si>
    <t>AIRhTAXI-76</t>
  </si>
  <si>
    <t>Hillsboro Airport: Volume sources</t>
  </si>
  <si>
    <t>Sigma Y = 200/2.15 ~= 90 m</t>
  </si>
  <si>
    <t>Sigma Z = 12/4.3 ~= 4 m</t>
  </si>
  <si>
    <t>Layer</t>
  </si>
  <si>
    <t>area</t>
  </si>
  <si>
    <t>g/s/m2</t>
  </si>
  <si>
    <t>g/s</t>
  </si>
  <si>
    <t>g/hr</t>
  </si>
  <si>
    <t>lbs/hr</t>
  </si>
  <si>
    <t>number</t>
  </si>
  <si>
    <t>NW100</t>
  </si>
  <si>
    <t>NW300</t>
  </si>
  <si>
    <t>NW500</t>
  </si>
  <si>
    <t>SE100</t>
  </si>
  <si>
    <t>SE300</t>
  </si>
  <si>
    <t>SE500</t>
  </si>
  <si>
    <t>TAXI</t>
  </si>
  <si>
    <t xml:space="preserve">total = </t>
  </si>
  <si>
    <t>Pb</t>
  </si>
  <si>
    <t>tpy/vol</t>
  </si>
  <si>
    <t>Hillsboro Airport (AIR6) removed from area source input</t>
  </si>
  <si>
    <t>vols</t>
  </si>
  <si>
    <t>layer</t>
  </si>
  <si>
    <t>%</t>
  </si>
  <si>
    <t>allocation to layer (except Pb from Aermod study)</t>
  </si>
  <si>
    <t>tons/yr/layer</t>
  </si>
  <si>
    <r>
      <rPr>
        <b/>
        <sz val="8"/>
        <rFont val="Arial"/>
        <family val="2"/>
      </rPr>
      <t>Hillsboro:</t>
    </r>
    <r>
      <rPr>
        <sz val="8"/>
        <rFont val="Arial"/>
        <family val="2"/>
      </rPr>
      <t xml:space="preserve"> </t>
    </r>
  </si>
  <si>
    <t>1) Pb emissions by vertical layer from POP Aermod modeling</t>
  </si>
  <si>
    <t>2) Other toxic emissions from EI * Growth Factor</t>
  </si>
  <si>
    <t>! SRCNAM = AIRhNW1-1 !</t>
  </si>
  <si>
    <t>! SRCNAM = AIRhNW1-2 !</t>
  </si>
  <si>
    <t>! SRCNAM = AIRhNW1-3 !</t>
  </si>
  <si>
    <t>! SRCNAM = AIRhNW1-4 !</t>
  </si>
  <si>
    <t>! SRCNAM = AIRhNW1-5 !</t>
  </si>
  <si>
    <t>! SRCNAM = AIRhNW3-6 !</t>
  </si>
  <si>
    <t>! SRCNAM = AIRhNW3-7 !</t>
  </si>
  <si>
    <t>! SRCNAM = AIRhNW3-8 !</t>
  </si>
  <si>
    <t>! SRCNAM = AIRhNW3-9 !</t>
  </si>
  <si>
    <t>! SRCNAM = AIRhNW3-10 !</t>
  </si>
  <si>
    <t>! SRCNAM = AIRhNW3-11 !</t>
  </si>
  <si>
    <t>! SRCNAM = AIRhNW3-12 !</t>
  </si>
  <si>
    <t>! SRCNAM = AIRhNW3-13 !</t>
  </si>
  <si>
    <t>! SRCNAM = AIRhNW3-14 !</t>
  </si>
  <si>
    <t>! SRCNAM = AIRhNW3-15 !</t>
  </si>
  <si>
    <t>! SRCNAM = AIRhNW3-16 !</t>
  </si>
  <si>
    <t>! SRCNAM = AIRhNW5-17 !</t>
  </si>
  <si>
    <t>! SRCNAM = AIRhNW5-18 !</t>
  </si>
  <si>
    <t>! SRCNAM = AIRhNW5-19 !</t>
  </si>
  <si>
    <t>! SRCNAM = AIRhNW5-20 !</t>
  </si>
  <si>
    <t>! SRCNAM = AIRhNW5-21 !</t>
  </si>
  <si>
    <t>! SRCNAM = AIRhNW5-22 !</t>
  </si>
  <si>
    <t>! SRCNAM = AIRhNW5-23 !</t>
  </si>
  <si>
    <t>! SRCNAM = AIRhNW5-24 !</t>
  </si>
  <si>
    <t>! SRCNAM = AIRhNW5-25 !</t>
  </si>
  <si>
    <t>! SRCNAM = AIRhNW5-26 !</t>
  </si>
  <si>
    <t>! SRCNAM = AIRhNW5-27 !</t>
  </si>
  <si>
    <t>! SRCNAM = AIRhNW5-28 !</t>
  </si>
  <si>
    <t>! SRCNAM = AIRhNW5-29 !</t>
  </si>
  <si>
    <t>! SRCNAM = AIRhNW5-30 !</t>
  </si>
  <si>
    <t>! SRCNAM = AIRhNW5-31 !</t>
  </si>
  <si>
    <t>! SRCNAM = AIRhNW5-32 !</t>
  </si>
  <si>
    <t>! SRCNAM = AIRhNW5-33 !</t>
  </si>
  <si>
    <t>! SRCNAM = AIRhSE1-34 !</t>
  </si>
  <si>
    <t>! SRCNAM = AIRhSE1-35 !</t>
  </si>
  <si>
    <t>! SRCNAM = AIRhSE1-36 !</t>
  </si>
  <si>
    <t>! SRCNAM = AIRhSE1-37 !</t>
  </si>
  <si>
    <t>! SRCNAM = AIRhSE1-38 !</t>
  </si>
  <si>
    <t>! SRCNAM = AIRhSE3-39 !</t>
  </si>
  <si>
    <t>! SRCNAM = AIRhSE3-40 !</t>
  </si>
  <si>
    <t>! SRCNAM = AIRhSE3-41 !</t>
  </si>
  <si>
    <t>! SRCNAM = AIRhSE3-42 !</t>
  </si>
  <si>
    <t>! SRCNAM = AIRhSE3-43 !</t>
  </si>
  <si>
    <t>! SRCNAM = AIRhSE3-44 !</t>
  </si>
  <si>
    <t>! SRCNAM = AIRhSE3-45 !</t>
  </si>
  <si>
    <t>! SRCNAM = AIRhSE3-46 !</t>
  </si>
  <si>
    <t>! SRCNAM = AIRhSE3-47 !</t>
  </si>
  <si>
    <t>! SRCNAM = AIRhSE3-48 !</t>
  </si>
  <si>
    <t>! SRCNAM = AIRhSE3-49 !</t>
  </si>
  <si>
    <t>! SRCNAM = AIRhSE5-50 !</t>
  </si>
  <si>
    <t>! SRCNAM = AIRhSE5-51 !</t>
  </si>
  <si>
    <t>! SRCNAM = AIRhSE5-52 !</t>
  </si>
  <si>
    <t>! SRCNAM = AIRhSE5-53 !</t>
  </si>
  <si>
    <t>! SRCNAM = AIRhSE5-54 !</t>
  </si>
  <si>
    <t>! SRCNAM = AIRhSE5-55 !</t>
  </si>
  <si>
    <t>! SRCNAM = AIRhSE5-56 !</t>
  </si>
  <si>
    <t>! SRCNAM = AIRhSE5-57 !</t>
  </si>
  <si>
    <t>! SRCNAM = AIRhSE5-58 !</t>
  </si>
  <si>
    <t>! SRCNAM = AIRhSE5-59 !</t>
  </si>
  <si>
    <t>! SRCNAM = AIRhSE5-60 !</t>
  </si>
  <si>
    <t>! SRCNAM = AIRhSE5-61 !</t>
  </si>
  <si>
    <t>! SRCNAM = AIRhSE5-62 !</t>
  </si>
  <si>
    <t>! SRCNAM = AIRhSE5-63 !</t>
  </si>
  <si>
    <t>! SRCNAM = AIRhSE5-64 !</t>
  </si>
  <si>
    <t>! SRCNAM = AIRhSE5-65 !</t>
  </si>
  <si>
    <t>! SRCNAM = AIRhSE5-66 !</t>
  </si>
  <si>
    <t>! SRCNAM = AIRhTAXI-67 !</t>
  </si>
  <si>
    <t>! SRCNAM = AIRhTAXI-68 !</t>
  </si>
  <si>
    <t>! SRCNAM = AIRhTAXI-69 !</t>
  </si>
  <si>
    <t>! SRCNAM = AIRhTAXI-70 !</t>
  </si>
  <si>
    <t>! SRCNAM = AIRhTAXI-71 !</t>
  </si>
  <si>
    <t>! SRCNAM = AIRhTAXI-72 !</t>
  </si>
  <si>
    <t>! SRCNAM = AIRhTAXI-73 !</t>
  </si>
  <si>
    <t>! SRCNAM = AIRhTAXI-74 !</t>
  </si>
  <si>
    <t>! SRCNAM = AIRhTAXI-75 !</t>
  </si>
  <si>
    <t>! SRCNAM = AIRhTAXI-76 !</t>
  </si>
  <si>
    <t>Hillsboro Volume sources</t>
  </si>
  <si>
    <t>Data from POP CDM Aermod study</t>
  </si>
  <si>
    <t>`</t>
  </si>
  <si>
    <t>DEQ 2017Airport data (except Lead from POP) in tpy</t>
  </si>
  <si>
    <t>! X = 503.872,5043.044,100,62,200,50,</t>
  </si>
  <si>
    <t>! X = 503.625,5043.362,100,62,200,50,</t>
  </si>
  <si>
    <t>! X = 503.377,5043.715,100,62,200,50,</t>
  </si>
  <si>
    <t>! X = 503.111,5044.087,100,62,200,50,</t>
  </si>
  <si>
    <t>! X = 502.881,5044.458,100,62,200,50,</t>
  </si>
  <si>
    <t>! X = 503.076,5044.034,300,62,200,50,</t>
  </si>
  <si>
    <t>! X = 502.811,5044.387,300,62,200,50,</t>
  </si>
  <si>
    <t>! X = 502.581,5044.776,300,62,200,50,</t>
  </si>
  <si>
    <t>! X = 502.457,5045.041,300,62,200,50,</t>
  </si>
  <si>
    <t>! X = 502.227,5045.465,300,62,200,50,</t>
  </si>
  <si>
    <t>! X = 501.873,5045.837,300,62,200,50,</t>
  </si>
  <si>
    <t>! X = 501.626,5046.172,300,62,200,50,</t>
  </si>
  <si>
    <t>! X = 501.414,5046.508,300,62,200,50,</t>
  </si>
  <si>
    <t>! X = 501.202,5046.862,300,62,200,50,</t>
  </si>
  <si>
    <t>! X = 500.954,5047.233,300,62,200,50,</t>
  </si>
  <si>
    <t>! X = 500.742,5047.534,300,62,200,50,</t>
  </si>
  <si>
    <t>! X = 502.457,5045.13,500,62,200,50,</t>
  </si>
  <si>
    <t>! X = 502.245,5045.465,500,62,200,50,</t>
  </si>
  <si>
    <t>! X = 502.032,5045.801,500,62,200,50,</t>
  </si>
  <si>
    <t>! X = 501.803,5046.084,500,62,200,50,</t>
  </si>
  <si>
    <t>! X = 501.573,5046.402,500,62,200,50,</t>
  </si>
  <si>
    <t>! X = 501.378,5046.773,500,62,200,50,</t>
  </si>
  <si>
    <t>! X = 501.113,5047.127,500,62,200,50,</t>
  </si>
  <si>
    <t>! X = 500.866,5047.551,500,62,200,50,</t>
  </si>
  <si>
    <t>! X = 500.618,5047.87,500,62,200,50,</t>
  </si>
  <si>
    <t>! X = 500.406,5048.259,500,62,200,50,</t>
  </si>
  <si>
    <t>! X = 500.124,5048.701,500,62,200,50,</t>
  </si>
  <si>
    <t>! X = 499.876,5049.019,500,62,200,50,</t>
  </si>
  <si>
    <t>! X = 499.647,5049.39,500,62,200,50,</t>
  </si>
  <si>
    <t>! X = 499.435,5049.726,500,62,200,50,</t>
  </si>
  <si>
    <t>! X = 499.187,5050.062,500,62,200,50,</t>
  </si>
  <si>
    <t>! X = 498.975,5050.451,500,62,200,50,</t>
  </si>
  <si>
    <t>! X = 498.764,5050.716,500,62,200,50,</t>
  </si>
  <si>
    <t>! X = 504.58,5042.072,100,62,200,50,</t>
  </si>
  <si>
    <t>! X = 504.386,5042.39,100,62,200,50,</t>
  </si>
  <si>
    <t>! X = 504.173,5042.726,100,62,200,50,</t>
  </si>
  <si>
    <t>! X = 503.978,5043.062,100,62,200,50,</t>
  </si>
  <si>
    <t>! X = 503.766,5043.415,100,62,200,50,</t>
  </si>
  <si>
    <t>! X = 506.848,5038.909,300,62,200,50,</t>
  </si>
  <si>
    <t>! X = 506.617,5039.227,300,62,200,50,</t>
  </si>
  <si>
    <t>! X = 506.298,5039.616,300,62,200,50,</t>
  </si>
  <si>
    <t>! X = 505.997,5039.969,300,62,200,50,</t>
  </si>
  <si>
    <t>! X = 505.749,5040.305,300,62,200,50,</t>
  </si>
  <si>
    <t>! X = 505.519,5040.641,300,62,200,50,</t>
  </si>
  <si>
    <t>! X = 505.271,5041.029,300,62,200,50,</t>
  </si>
  <si>
    <t>! X = 505.005,5041.312,300,62,200,50,</t>
  </si>
  <si>
    <t>! X = 504.793,5041.648,300,62,200,50,</t>
  </si>
  <si>
    <t>! X = 504.51,5042.019,300,62,200,50,</t>
  </si>
  <si>
    <t>! X = 504.226,5042.355,300,62,200,50,</t>
  </si>
  <si>
    <t>! X = 509.099,5035.871,500,62,200,50,</t>
  </si>
  <si>
    <t>! X = 508.815,5036.207,500,62,200,50,</t>
  </si>
  <si>
    <t>! X = 508.603,5036.56,500,62,200,50,</t>
  </si>
  <si>
    <t>! X = 508.372,5036.86,500,62,200,50,</t>
  </si>
  <si>
    <t>! X = 508.141,5037.196,500,62,200,50,</t>
  </si>
  <si>
    <t>! X = 507.911,5037.496,500,62,200,50,</t>
  </si>
  <si>
    <t>! X = 507.681,5037.814,500,62,200,50,</t>
  </si>
  <si>
    <t>! X = 507.415,5038.203,500,62,200,50,</t>
  </si>
  <si>
    <t>! X = 507.202,5038.521,500,62,200,50,</t>
  </si>
  <si>
    <t>! X = 506.865,5038.962,500,62,200,50,</t>
  </si>
  <si>
    <t>! X = 506.582,5039.351,500,62,200,50,</t>
  </si>
  <si>
    <t>! X = 506.316,5039.704,500,62,200,50,</t>
  </si>
  <si>
    <t>! X = 506.068,5040.058,500,62,200,50,</t>
  </si>
  <si>
    <t>! X = 505.873,5040.34,500,62,200,50,</t>
  </si>
  <si>
    <t>! X = 505.59,5040.711,500,62,200,50,</t>
  </si>
  <si>
    <t>! X = 505.289,5041.1,500,62,200,50,</t>
  </si>
  <si>
    <t>! X = 505.165,5041.383,500,62,200,50,</t>
  </si>
  <si>
    <t>! X = 504.218,5042.338,12,62,90,4,</t>
  </si>
  <si>
    <t>! X = 504.12,5042.479,12,62,90,4,</t>
  </si>
  <si>
    <t>! X = 504.011,5042.663,12,62,90,4,</t>
  </si>
  <si>
    <t>! X = 503.892,5042.831,12,62,90,4,</t>
  </si>
  <si>
    <t>! X = 503.767,5042.994,12,62,90,4,</t>
  </si>
  <si>
    <t>! X = 503.653,5043.163,12,62,90,4,</t>
  </si>
  <si>
    <t>! X = 503.522,5043.336,12,62,90,4,</t>
  </si>
  <si>
    <t>! X = 503.408,5043.499,12,62,90,4,</t>
  </si>
  <si>
    <t>! X = 503.278,5043.662,12,62,90,4,</t>
  </si>
  <si>
    <t>! X = 503.164,5043.803,12,62,90,4,</t>
  </si>
  <si>
    <t>Volume Source locations corrected (12/13/2010)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</si>
</sst>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E+00"/>
    <numFmt numFmtId="174" formatCode="0.00000E+00"/>
    <numFmt numFmtId="175" formatCode="0.0%"/>
    <numFmt numFmtId="176" formatCode="0.000E+00"/>
    <numFmt numFmtId="177" formatCode="0.00000000000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63" applyFont="1" applyFill="1" applyBorder="1" applyAlignment="1">
      <alignment horizontal="right"/>
      <protection/>
    </xf>
    <xf numFmtId="1" fontId="48" fillId="0" borderId="0" xfId="0" applyNumberFormat="1" applyFont="1" applyAlignment="1">
      <alignment/>
    </xf>
    <xf numFmtId="0" fontId="2" fillId="0" borderId="10" xfId="63" applyFont="1" applyFill="1" applyBorder="1" applyAlignment="1">
      <alignment horizontal="center"/>
      <protection/>
    </xf>
    <xf numFmtId="0" fontId="3" fillId="0" borderId="0" xfId="57" applyFont="1">
      <alignment/>
      <protection/>
    </xf>
    <xf numFmtId="0" fontId="3" fillId="0" borderId="0" xfId="57" applyFont="1" applyFill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2" fontId="3" fillId="0" borderId="0" xfId="57" applyNumberFormat="1" applyFont="1">
      <alignment/>
      <protection/>
    </xf>
    <xf numFmtId="0" fontId="3" fillId="0" borderId="0" xfId="57" applyNumberFormat="1" applyFont="1">
      <alignment/>
      <protection/>
    </xf>
    <xf numFmtId="0" fontId="3" fillId="0" borderId="0" xfId="57" applyFont="1" applyFill="1" applyAlignment="1">
      <alignment horizontal="center"/>
      <protection/>
    </xf>
    <xf numFmtId="1" fontId="3" fillId="0" borderId="0" xfId="57" applyNumberFormat="1" applyFont="1" applyFill="1" applyAlignment="1">
      <alignment horizontal="center"/>
      <protection/>
    </xf>
    <xf numFmtId="173" fontId="3" fillId="0" borderId="0" xfId="57" applyNumberFormat="1" applyFont="1" applyFill="1" applyAlignment="1">
      <alignment horizontal="center"/>
      <protection/>
    </xf>
    <xf numFmtId="0" fontId="3" fillId="6" borderId="0" xfId="57" applyFont="1" applyFill="1">
      <alignment/>
      <protection/>
    </xf>
    <xf numFmtId="0" fontId="3" fillId="0" borderId="0" xfId="57" applyFont="1" applyFill="1">
      <alignment/>
      <protection/>
    </xf>
    <xf numFmtId="173" fontId="3" fillId="0" borderId="0" xfId="57" applyNumberFormat="1" applyFont="1" applyFill="1">
      <alignment/>
      <protection/>
    </xf>
    <xf numFmtId="1" fontId="3" fillId="0" borderId="0" xfId="57" applyNumberFormat="1" applyFont="1" applyFill="1">
      <alignment/>
      <protection/>
    </xf>
    <xf numFmtId="0" fontId="47" fillId="0" borderId="0" xfId="59" applyFont="1" applyFill="1">
      <alignment/>
      <protection/>
    </xf>
    <xf numFmtId="0" fontId="47" fillId="0" borderId="0" xfId="0" applyFont="1" applyAlignment="1">
      <alignment horizontal="right"/>
    </xf>
    <xf numFmtId="0" fontId="2" fillId="6" borderId="10" xfId="63" applyFont="1" applyFill="1" applyBorder="1" applyAlignment="1">
      <alignment horizontal="right"/>
      <protection/>
    </xf>
    <xf numFmtId="0" fontId="2" fillId="6" borderId="10" xfId="63" applyFont="1" applyFill="1" applyBorder="1" applyAlignment="1">
      <alignment horizontal="center"/>
      <protection/>
    </xf>
    <xf numFmtId="0" fontId="47" fillId="6" borderId="0" xfId="0" applyFont="1" applyFill="1" applyAlignment="1">
      <alignment horizontal="right"/>
    </xf>
    <xf numFmtId="172" fontId="3" fillId="6" borderId="0" xfId="57" applyNumberFormat="1" applyFont="1" applyFill="1">
      <alignment/>
      <protection/>
    </xf>
    <xf numFmtId="0" fontId="3" fillId="6" borderId="0" xfId="64" applyFont="1" applyFill="1">
      <alignment/>
      <protection/>
    </xf>
    <xf numFmtId="0" fontId="3" fillId="0" borderId="0" xfId="64" applyFont="1">
      <alignment/>
      <protection/>
    </xf>
    <xf numFmtId="0" fontId="3" fillId="0" borderId="0" xfId="61" applyFont="1" applyFill="1">
      <alignment/>
      <protection/>
    </xf>
    <xf numFmtId="2" fontId="47" fillId="0" borderId="0" xfId="62" applyNumberFormat="1" applyFont="1" applyFill="1" applyAlignment="1">
      <alignment horizontal="center"/>
      <protection/>
    </xf>
    <xf numFmtId="0" fontId="3" fillId="0" borderId="0" xfId="62" applyFont="1" applyFill="1">
      <alignment/>
      <protection/>
    </xf>
    <xf numFmtId="172" fontId="3" fillId="0" borderId="0" xfId="62" applyNumberFormat="1" applyFont="1" applyFill="1">
      <alignment/>
      <protection/>
    </xf>
    <xf numFmtId="173" fontId="47" fillId="0" borderId="0" xfId="62" applyNumberFormat="1" applyFont="1" applyFill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Fill="1" applyBorder="1">
      <alignment/>
      <protection/>
    </xf>
    <xf numFmtId="173" fontId="3" fillId="0" borderId="0" xfId="57" applyNumberFormat="1" applyFont="1" applyFill="1" applyBorder="1">
      <alignment/>
      <protection/>
    </xf>
    <xf numFmtId="1" fontId="3" fillId="0" borderId="0" xfId="57" applyNumberFormat="1" applyFont="1" applyFill="1" applyBorder="1">
      <alignment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173" fontId="3" fillId="0" borderId="11" xfId="57" applyNumberFormat="1" applyFont="1" applyFill="1" applyBorder="1" applyAlignment="1">
      <alignment horizontal="center"/>
      <protection/>
    </xf>
    <xf numFmtId="1" fontId="3" fillId="0" borderId="11" xfId="57" applyNumberFormat="1" applyFont="1" applyFill="1" applyBorder="1" applyAlignment="1">
      <alignment horizontal="center"/>
      <protection/>
    </xf>
    <xf numFmtId="176" fontId="3" fillId="0" borderId="0" xfId="57" applyNumberFormat="1" applyFont="1" applyFill="1">
      <alignment/>
      <protection/>
    </xf>
    <xf numFmtId="173" fontId="3" fillId="6" borderId="11" xfId="57" applyNumberFormat="1" applyFont="1" applyFill="1" applyBorder="1" applyAlignment="1">
      <alignment horizontal="center"/>
      <protection/>
    </xf>
    <xf numFmtId="173" fontId="3" fillId="6" borderId="0" xfId="57" applyNumberFormat="1" applyFont="1" applyFill="1">
      <alignment/>
      <protection/>
    </xf>
    <xf numFmtId="1" fontId="3" fillId="0" borderId="12" xfId="57" applyNumberFormat="1" applyFont="1" applyFill="1" applyBorder="1" applyAlignment="1">
      <alignment horizontal="center"/>
      <protection/>
    </xf>
    <xf numFmtId="1" fontId="3" fillId="0" borderId="0" xfId="57" applyNumberFormat="1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73" fontId="3" fillId="0" borderId="12" xfId="57" applyNumberFormat="1" applyFont="1" applyFill="1" applyBorder="1" applyAlignment="1">
      <alignment horizontal="center"/>
      <protection/>
    </xf>
    <xf numFmtId="173" fontId="3" fillId="0" borderId="0" xfId="57" applyNumberFormat="1" applyFont="1" applyFill="1" applyBorder="1" applyAlignment="1">
      <alignment horizontal="center"/>
      <protection/>
    </xf>
    <xf numFmtId="173" fontId="3" fillId="0" borderId="14" xfId="57" applyNumberFormat="1" applyFont="1" applyFill="1" applyBorder="1">
      <alignment/>
      <protection/>
    </xf>
    <xf numFmtId="173" fontId="3" fillId="0" borderId="15" xfId="57" applyNumberFormat="1" applyFont="1" applyFill="1" applyBorder="1">
      <alignment/>
      <protection/>
    </xf>
    <xf numFmtId="0" fontId="3" fillId="0" borderId="15" xfId="57" applyFont="1" applyBorder="1">
      <alignment/>
      <protection/>
    </xf>
    <xf numFmtId="0" fontId="3" fillId="0" borderId="16" xfId="57" applyFont="1" applyBorder="1">
      <alignment/>
      <protection/>
    </xf>
    <xf numFmtId="175" fontId="3" fillId="0" borderId="0" xfId="57" applyNumberFormat="1" applyFont="1" applyFill="1">
      <alignment/>
      <protection/>
    </xf>
    <xf numFmtId="0" fontId="6" fillId="0" borderId="0" xfId="57" applyFont="1" applyAlignment="1">
      <alignment horizontal="left"/>
      <protection/>
    </xf>
    <xf numFmtId="173" fontId="3" fillId="0" borderId="0" xfId="57" applyNumberFormat="1" applyFont="1">
      <alignment/>
      <protection/>
    </xf>
    <xf numFmtId="1" fontId="3" fillId="0" borderId="17" xfId="57" applyNumberFormat="1" applyFont="1" applyFill="1" applyBorder="1" applyAlignment="1">
      <alignment horizontal="center"/>
      <protection/>
    </xf>
    <xf numFmtId="1" fontId="3" fillId="0" borderId="18" xfId="57" applyNumberFormat="1" applyFont="1" applyFill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3" fillId="0" borderId="19" xfId="57" applyFont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176" fontId="3" fillId="0" borderId="0" xfId="57" applyNumberFormat="1" applyFont="1" applyFill="1" applyBorder="1">
      <alignment/>
      <protection/>
    </xf>
    <xf numFmtId="176" fontId="3" fillId="6" borderId="0" xfId="57" applyNumberFormat="1" applyFont="1" applyFill="1">
      <alignment/>
      <protection/>
    </xf>
    <xf numFmtId="0" fontId="3" fillId="6" borderId="0" xfId="57" applyFont="1" applyFill="1" applyBorder="1" applyAlignment="1">
      <alignment horizontal="center"/>
      <protection/>
    </xf>
    <xf numFmtId="0" fontId="6" fillId="0" borderId="0" xfId="57" applyFont="1">
      <alignment/>
      <protection/>
    </xf>
    <xf numFmtId="0" fontId="3" fillId="0" borderId="0" xfId="57" applyFont="1" applyFill="1" applyAlignment="1">
      <alignment horizontal="left"/>
      <protection/>
    </xf>
    <xf numFmtId="175" fontId="3" fillId="0" borderId="0" xfId="57" applyNumberFormat="1" applyFont="1" applyFill="1" applyBorder="1">
      <alignment/>
      <protection/>
    </xf>
    <xf numFmtId="173" fontId="47" fillId="0" borderId="0" xfId="59" applyNumberFormat="1" applyFont="1" applyFill="1">
      <alignment/>
      <protection/>
    </xf>
    <xf numFmtId="171" fontId="3" fillId="0" borderId="0" xfId="62" applyNumberFormat="1" applyFont="1" applyFill="1">
      <alignment/>
      <protection/>
    </xf>
    <xf numFmtId="0" fontId="49" fillId="0" borderId="0" xfId="62" applyFont="1" applyFill="1">
      <alignment/>
      <protection/>
    </xf>
    <xf numFmtId="0" fontId="3" fillId="0" borderId="0" xfId="62" applyFont="1" applyFill="1" applyAlignment="1">
      <alignment horizontal="center"/>
      <protection/>
    </xf>
    <xf numFmtId="171" fontId="3" fillId="0" borderId="0" xfId="62" applyNumberFormat="1" applyFont="1" applyFill="1" applyAlignment="1">
      <alignment horizontal="center"/>
      <protection/>
    </xf>
    <xf numFmtId="171" fontId="47" fillId="0" borderId="0" xfId="62" applyNumberFormat="1" applyFont="1" applyFill="1" applyAlignment="1">
      <alignment horizontal="center"/>
      <protection/>
    </xf>
    <xf numFmtId="1" fontId="47" fillId="0" borderId="0" xfId="62" applyNumberFormat="1" applyFont="1" applyFill="1" applyAlignment="1">
      <alignment horizontal="center"/>
      <protection/>
    </xf>
    <xf numFmtId="173" fontId="47" fillId="0" borderId="0" xfId="58" applyNumberFormat="1" applyFont="1" applyFill="1">
      <alignment/>
      <protection/>
    </xf>
    <xf numFmtId="177" fontId="49" fillId="0" borderId="0" xfId="57" applyNumberFormat="1" applyFont="1" applyFill="1">
      <alignment/>
      <protection/>
    </xf>
    <xf numFmtId="171" fontId="47" fillId="33" borderId="0" xfId="62" applyNumberFormat="1" applyFont="1" applyFill="1" applyAlignment="1">
      <alignment horizontal="center"/>
      <protection/>
    </xf>
    <xf numFmtId="0" fontId="3" fillId="33" borderId="0" xfId="62" applyFont="1" applyFill="1">
      <alignment/>
      <protection/>
    </xf>
    <xf numFmtId="0" fontId="3" fillId="33" borderId="15" xfId="57" applyFont="1" applyFill="1" applyBorder="1" applyAlignment="1">
      <alignment horizontal="left"/>
      <protection/>
    </xf>
    <xf numFmtId="0" fontId="3" fillId="33" borderId="15" xfId="57" applyFont="1" applyFill="1" applyBorder="1" applyAlignment="1">
      <alignment horizontal="center"/>
      <protection/>
    </xf>
    <xf numFmtId="171" fontId="50" fillId="0" borderId="0" xfId="62" applyNumberFormat="1" applyFont="1" applyFill="1">
      <alignment/>
      <protection/>
    </xf>
    <xf numFmtId="0" fontId="6" fillId="33" borderId="0" xfId="57" applyFont="1" applyFill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ent6 2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_Sheet1" xfId="63"/>
    <cellStyle name="Normal_SpecialVolSrc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_PATS\EI-Modeling\3_2386Receptors\5_ORM-17\1_Hot\1_Emissions\ORMhot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UnitConvert"/>
      <sheetName val="FilePrep1"/>
      <sheetName val="RevEIinput"/>
      <sheetName val="RevCpffReady"/>
    </sheetNames>
    <sheetDataSet>
      <sheetData sheetId="3">
        <row r="6">
          <cell r="AJ6" t="str">
            <v> !</v>
          </cell>
        </row>
        <row r="7">
          <cell r="AJ7" t="str">
            <v> !</v>
          </cell>
        </row>
        <row r="8">
          <cell r="AJ8" t="str">
            <v> !</v>
          </cell>
        </row>
        <row r="9">
          <cell r="AJ9" t="str">
            <v> !</v>
          </cell>
        </row>
        <row r="10">
          <cell r="AJ10" t="str">
            <v> !</v>
          </cell>
        </row>
        <row r="11">
          <cell r="AJ11" t="str">
            <v> !</v>
          </cell>
        </row>
        <row r="12">
          <cell r="AJ12" t="str">
            <v> !</v>
          </cell>
        </row>
        <row r="13">
          <cell r="AJ13" t="str">
            <v> !</v>
          </cell>
        </row>
        <row r="14">
          <cell r="AJ14" t="str">
            <v> !</v>
          </cell>
        </row>
        <row r="15">
          <cell r="AJ15" t="str">
            <v> !</v>
          </cell>
        </row>
        <row r="16">
          <cell r="AJ16" t="str">
            <v> !</v>
          </cell>
        </row>
        <row r="17">
          <cell r="AJ17" t="str">
            <v> !</v>
          </cell>
        </row>
        <row r="18">
          <cell r="AJ18" t="str">
            <v> !</v>
          </cell>
        </row>
        <row r="19">
          <cell r="AJ19" t="str">
            <v> !</v>
          </cell>
        </row>
        <row r="20">
          <cell r="AJ20" t="str">
            <v> !</v>
          </cell>
        </row>
        <row r="21">
          <cell r="AJ21" t="str">
            <v> !</v>
          </cell>
        </row>
        <row r="22">
          <cell r="AJ22" t="str">
            <v> !</v>
          </cell>
        </row>
        <row r="23">
          <cell r="AJ23" t="str">
            <v> !</v>
          </cell>
        </row>
        <row r="24">
          <cell r="AJ24" t="str">
            <v> !</v>
          </cell>
        </row>
        <row r="25">
          <cell r="AJ25" t="str">
            <v> !</v>
          </cell>
        </row>
        <row r="26">
          <cell r="AJ26" t="str">
            <v> !</v>
          </cell>
        </row>
        <row r="27">
          <cell r="AJ27" t="str">
            <v> !</v>
          </cell>
        </row>
        <row r="28">
          <cell r="AJ28" t="str">
            <v> !</v>
          </cell>
        </row>
        <row r="29">
          <cell r="AJ29" t="str">
            <v> !</v>
          </cell>
        </row>
        <row r="30">
          <cell r="AJ30" t="str">
            <v> !</v>
          </cell>
        </row>
        <row r="31">
          <cell r="AJ31" t="str">
            <v> !</v>
          </cell>
        </row>
        <row r="32">
          <cell r="AJ32" t="str">
            <v> !</v>
          </cell>
        </row>
        <row r="33">
          <cell r="AJ33" t="str">
            <v> !</v>
          </cell>
        </row>
        <row r="34">
          <cell r="AJ34" t="str">
            <v> !</v>
          </cell>
        </row>
        <row r="35">
          <cell r="AJ35" t="str">
            <v> !</v>
          </cell>
        </row>
        <row r="36">
          <cell r="AJ36" t="str">
            <v> !</v>
          </cell>
        </row>
        <row r="37">
          <cell r="AJ37" t="str">
            <v> !</v>
          </cell>
        </row>
        <row r="38">
          <cell r="AJ38" t="str">
            <v> !</v>
          </cell>
        </row>
        <row r="39">
          <cell r="AJ39" t="str">
            <v> !</v>
          </cell>
        </row>
        <row r="40">
          <cell r="AJ40" t="str">
            <v> !</v>
          </cell>
        </row>
        <row r="41">
          <cell r="AJ41" t="str">
            <v> !</v>
          </cell>
        </row>
        <row r="42">
          <cell r="AJ42" t="str">
            <v> !</v>
          </cell>
        </row>
        <row r="43">
          <cell r="AJ43" t="str">
            <v> !</v>
          </cell>
        </row>
        <row r="44">
          <cell r="AJ44" t="str">
            <v> !</v>
          </cell>
        </row>
        <row r="45">
          <cell r="AJ45" t="str">
            <v> !</v>
          </cell>
        </row>
        <row r="46">
          <cell r="AJ46" t="str">
            <v> !</v>
          </cell>
        </row>
        <row r="47">
          <cell r="AJ47" t="str">
            <v> !</v>
          </cell>
        </row>
        <row r="48">
          <cell r="AJ48" t="str">
            <v> !</v>
          </cell>
        </row>
        <row r="49">
          <cell r="AJ49" t="str">
            <v> !</v>
          </cell>
        </row>
        <row r="50">
          <cell r="AJ50" t="str">
            <v> !</v>
          </cell>
        </row>
        <row r="51">
          <cell r="AJ51" t="str">
            <v> !</v>
          </cell>
        </row>
        <row r="52">
          <cell r="AJ52" t="str">
            <v> !</v>
          </cell>
        </row>
        <row r="53">
          <cell r="AJ53" t="str">
            <v> !</v>
          </cell>
        </row>
        <row r="54">
          <cell r="AJ54" t="str">
            <v> !</v>
          </cell>
        </row>
        <row r="55">
          <cell r="AJ55" t="str">
            <v> !</v>
          </cell>
        </row>
        <row r="56">
          <cell r="AJ56" t="str">
            <v> !</v>
          </cell>
        </row>
        <row r="57">
          <cell r="AJ57" t="str">
            <v> !</v>
          </cell>
        </row>
        <row r="58">
          <cell r="AJ58" t="str">
            <v> !</v>
          </cell>
        </row>
        <row r="59">
          <cell r="AJ59" t="str">
            <v> !</v>
          </cell>
        </row>
        <row r="60">
          <cell r="AJ60" t="str">
            <v> !</v>
          </cell>
        </row>
        <row r="61">
          <cell r="AJ61" t="str">
            <v> !</v>
          </cell>
        </row>
        <row r="62">
          <cell r="AJ62" t="str">
            <v> !</v>
          </cell>
        </row>
        <row r="63">
          <cell r="AJ63" t="str">
            <v> !</v>
          </cell>
        </row>
        <row r="64">
          <cell r="AJ64" t="str">
            <v> !</v>
          </cell>
        </row>
        <row r="65">
          <cell r="AJ65" t="str">
            <v> !</v>
          </cell>
        </row>
        <row r="66">
          <cell r="AJ66" t="str">
            <v> !</v>
          </cell>
        </row>
        <row r="67">
          <cell r="AJ67" t="str">
            <v> !</v>
          </cell>
        </row>
        <row r="68">
          <cell r="AJ68" t="str">
            <v> !</v>
          </cell>
        </row>
        <row r="69">
          <cell r="AJ69" t="str">
            <v> !</v>
          </cell>
        </row>
        <row r="70">
          <cell r="AJ70" t="str">
            <v> !</v>
          </cell>
        </row>
        <row r="71">
          <cell r="AJ71" t="str">
            <v> !</v>
          </cell>
        </row>
        <row r="72">
          <cell r="AJ72" t="str">
            <v> !</v>
          </cell>
        </row>
        <row r="73">
          <cell r="AJ73" t="str">
            <v> !</v>
          </cell>
        </row>
        <row r="74">
          <cell r="AJ74" t="str">
            <v> !</v>
          </cell>
        </row>
        <row r="75">
          <cell r="AJ75" t="str">
            <v> !</v>
          </cell>
        </row>
        <row r="76">
          <cell r="AJ76" t="str">
            <v> !</v>
          </cell>
        </row>
        <row r="77">
          <cell r="AJ77" t="str">
            <v> !</v>
          </cell>
        </row>
        <row r="78">
          <cell r="AJ78" t="str">
            <v> !</v>
          </cell>
        </row>
        <row r="79">
          <cell r="AJ79" t="str">
            <v> !</v>
          </cell>
        </row>
        <row r="80">
          <cell r="AJ80" t="str">
            <v> !</v>
          </cell>
        </row>
        <row r="81">
          <cell r="AJ81" t="str">
            <v> 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A1">
      <pane ySplit="6" topLeftCell="A7" activePane="bottomLeft" state="frozen"/>
      <selection pane="topLeft" activeCell="L7" sqref="L7"/>
      <selection pane="bottomLeft" activeCell="D36" sqref="D36"/>
    </sheetView>
  </sheetViews>
  <sheetFormatPr defaultColWidth="8.8515625" defaultRowHeight="15"/>
  <cols>
    <col min="1" max="1" width="3.8515625" style="5" bestFit="1" customWidth="1"/>
    <col min="2" max="2" width="13.00390625" style="5" customWidth="1"/>
    <col min="3" max="3" width="19.28125" style="5" customWidth="1"/>
    <col min="4" max="4" width="6.7109375" style="5" customWidth="1"/>
    <col min="5" max="5" width="1.7109375" style="5" customWidth="1"/>
    <col min="6" max="6" width="4.57421875" style="5" bestFit="1" customWidth="1"/>
    <col min="7" max="7" width="6.28125" style="5" customWidth="1"/>
    <col min="8" max="8" width="1.28515625" style="5" bestFit="1" customWidth="1"/>
    <col min="9" max="9" width="5.7109375" style="5" customWidth="1"/>
    <col min="10" max="10" width="1.28515625" style="5" bestFit="1" customWidth="1"/>
    <col min="11" max="11" width="10.140625" style="5" customWidth="1"/>
    <col min="12" max="12" width="14.7109375" style="5" customWidth="1"/>
    <col min="13" max="13" width="5.7109375" style="5" customWidth="1"/>
    <col min="14" max="14" width="1.28515625" style="5" bestFit="1" customWidth="1"/>
    <col min="15" max="15" width="5.28125" style="5" bestFit="1" customWidth="1"/>
    <col min="16" max="16" width="1.28515625" style="5" bestFit="1" customWidth="1"/>
    <col min="17" max="17" width="5.00390625" style="5" bestFit="1" customWidth="1"/>
    <col min="18" max="18" width="1.28515625" style="5" bestFit="1" customWidth="1"/>
    <col min="19" max="19" width="5.00390625" style="5" bestFit="1" customWidth="1"/>
    <col min="20" max="20" width="1.28515625" style="5" bestFit="1" customWidth="1"/>
    <col min="21" max="21" width="5.7109375" style="5" bestFit="1" customWidth="1"/>
    <col min="22" max="22" width="1.28515625" style="5" bestFit="1" customWidth="1"/>
    <col min="23" max="23" width="5.00390625" style="5" bestFit="1" customWidth="1"/>
    <col min="24" max="24" width="1.28515625" style="5" bestFit="1" customWidth="1"/>
    <col min="25" max="25" width="5.421875" style="5" bestFit="1" customWidth="1"/>
    <col min="26" max="26" width="1.28515625" style="5" bestFit="1" customWidth="1"/>
    <col min="27" max="27" width="5.7109375" style="5" bestFit="1" customWidth="1"/>
    <col min="28" max="28" width="1.28515625" style="5" bestFit="1" customWidth="1"/>
    <col min="29" max="29" width="5.57421875" style="5" bestFit="1" customWidth="1"/>
    <col min="30" max="30" width="1.28515625" style="5" bestFit="1" customWidth="1"/>
    <col min="31" max="31" width="8.57421875" style="5" bestFit="1" customWidth="1"/>
    <col min="32" max="32" width="1.28515625" style="5" bestFit="1" customWidth="1"/>
    <col min="33" max="33" width="4.7109375" style="5" bestFit="1" customWidth="1"/>
    <col min="34" max="34" width="1.28515625" style="5" bestFit="1" customWidth="1"/>
    <col min="35" max="35" width="6.7109375" style="5" bestFit="1" customWidth="1"/>
    <col min="36" max="36" width="1.28515625" style="5" bestFit="1" customWidth="1"/>
    <col min="37" max="37" width="6.28125" style="5" bestFit="1" customWidth="1"/>
    <col min="38" max="38" width="1.28515625" style="5" bestFit="1" customWidth="1"/>
    <col min="39" max="39" width="5.00390625" style="5" bestFit="1" customWidth="1"/>
    <col min="40" max="40" width="1.28515625" style="5" bestFit="1" customWidth="1"/>
    <col min="41" max="41" width="6.140625" style="5" bestFit="1" customWidth="1"/>
    <col min="42" max="42" width="1.28515625" style="5" bestFit="1" customWidth="1"/>
    <col min="43" max="43" width="4.57421875" style="5" bestFit="1" customWidth="1"/>
    <col min="44" max="44" width="1.28515625" style="5" bestFit="1" customWidth="1"/>
    <col min="45" max="45" width="5.140625" style="5" bestFit="1" customWidth="1"/>
    <col min="46" max="46" width="1.28515625" style="5" bestFit="1" customWidth="1"/>
    <col min="47" max="47" width="5.28125" style="5" bestFit="1" customWidth="1"/>
    <col min="48" max="48" width="1.28515625" style="5" bestFit="1" customWidth="1"/>
    <col min="49" max="49" width="5.7109375" style="5" bestFit="1" customWidth="1"/>
    <col min="50" max="50" width="1.57421875" style="5" bestFit="1" customWidth="1"/>
    <col min="51" max="16384" width="8.8515625" style="5" customWidth="1"/>
  </cols>
  <sheetData>
    <row r="1" ht="11.25">
      <c r="B1" s="5" t="s">
        <v>28</v>
      </c>
    </row>
    <row r="2" spans="3:7" ht="11.25">
      <c r="C2" s="62" t="s">
        <v>157</v>
      </c>
      <c r="D2" s="6"/>
      <c r="E2" s="6"/>
      <c r="F2" s="6"/>
      <c r="G2" s="6"/>
    </row>
    <row r="4" spans="3:9" ht="11.25">
      <c r="C4" s="5" t="s">
        <v>6</v>
      </c>
      <c r="D4" s="5" t="s">
        <v>29</v>
      </c>
      <c r="G4" s="5" t="s">
        <v>30</v>
      </c>
      <c r="I4" s="5" t="s">
        <v>31</v>
      </c>
    </row>
    <row r="5" spans="3:49" s="7" customFormat="1" ht="11.25">
      <c r="C5" s="7" t="s">
        <v>7</v>
      </c>
      <c r="D5" s="7" t="s">
        <v>32</v>
      </c>
      <c r="G5" s="7" t="s">
        <v>33</v>
      </c>
      <c r="I5" s="7" t="s">
        <v>34</v>
      </c>
      <c r="M5" s="7">
        <v>1</v>
      </c>
      <c r="O5" s="7">
        <v>2</v>
      </c>
      <c r="Q5" s="7">
        <v>3</v>
      </c>
      <c r="S5" s="7">
        <v>4</v>
      </c>
      <c r="U5" s="7">
        <v>5</v>
      </c>
      <c r="W5" s="7">
        <v>6</v>
      </c>
      <c r="Y5" s="7">
        <v>7</v>
      </c>
      <c r="AA5" s="7">
        <v>8</v>
      </c>
      <c r="AC5" s="7">
        <v>9</v>
      </c>
      <c r="AE5" s="7">
        <v>10</v>
      </c>
      <c r="AG5" s="7">
        <v>11</v>
      </c>
      <c r="AI5" s="7">
        <v>12</v>
      </c>
      <c r="AK5" s="7">
        <v>13</v>
      </c>
      <c r="AM5" s="7">
        <v>14</v>
      </c>
      <c r="AO5" s="7">
        <v>15</v>
      </c>
      <c r="AQ5" s="7">
        <v>16</v>
      </c>
      <c r="AS5" s="7">
        <v>17</v>
      </c>
      <c r="AU5" s="7">
        <v>18</v>
      </c>
      <c r="AW5" s="7">
        <v>19</v>
      </c>
    </row>
    <row r="6" spans="2:49" s="7" customFormat="1" ht="11.25">
      <c r="B6" s="7" t="s">
        <v>4</v>
      </c>
      <c r="D6" s="7" t="s">
        <v>0</v>
      </c>
      <c r="F6" s="7" t="s">
        <v>35</v>
      </c>
      <c r="G6" s="7" t="s">
        <v>0</v>
      </c>
      <c r="I6" s="7" t="s">
        <v>0</v>
      </c>
      <c r="K6" s="7" t="s">
        <v>36</v>
      </c>
      <c r="L6" s="7" t="s">
        <v>37</v>
      </c>
      <c r="M6" s="7" t="s">
        <v>9</v>
      </c>
      <c r="O6" s="7" t="s">
        <v>10</v>
      </c>
      <c r="Q6" s="7" t="s">
        <v>11</v>
      </c>
      <c r="S6" s="7" t="s">
        <v>12</v>
      </c>
      <c r="U6" s="7" t="s">
        <v>13</v>
      </c>
      <c r="W6" s="7" t="s">
        <v>14</v>
      </c>
      <c r="Y6" s="7" t="s">
        <v>15</v>
      </c>
      <c r="AA6" s="7" t="s">
        <v>16</v>
      </c>
      <c r="AC6" s="7" t="s">
        <v>17</v>
      </c>
      <c r="AE6" s="7" t="s">
        <v>18</v>
      </c>
      <c r="AG6" s="7" t="s">
        <v>19</v>
      </c>
      <c r="AI6" s="7" t="s">
        <v>20</v>
      </c>
      <c r="AK6" s="7" t="s">
        <v>21</v>
      </c>
      <c r="AM6" s="7" t="s">
        <v>22</v>
      </c>
      <c r="AO6" s="7" t="s">
        <v>23</v>
      </c>
      <c r="AQ6" s="7" t="s">
        <v>24</v>
      </c>
      <c r="AS6" s="7" t="s">
        <v>25</v>
      </c>
      <c r="AU6" s="7" t="s">
        <v>26</v>
      </c>
      <c r="AW6" s="7" t="s">
        <v>27</v>
      </c>
    </row>
    <row r="7" spans="1:50" ht="11.25">
      <c r="A7" s="2">
        <v>1</v>
      </c>
      <c r="B7" s="4" t="s">
        <v>39</v>
      </c>
      <c r="C7" s="5" t="str">
        <f>CONCATENATE(C$4,B7,C$5)</f>
        <v>! SRCNAM = AIR1 !</v>
      </c>
      <c r="D7" s="18">
        <v>24</v>
      </c>
      <c r="F7" s="5" t="s">
        <v>38</v>
      </c>
      <c r="G7" s="8">
        <v>1.5</v>
      </c>
      <c r="H7" s="5" t="s">
        <v>8</v>
      </c>
      <c r="I7" s="5">
        <v>2.326</v>
      </c>
      <c r="J7" s="5" t="s">
        <v>8</v>
      </c>
      <c r="K7" s="5" t="str">
        <f>CONCATENATE(F7,G7,H7,D7,H7)</f>
        <v>! X = 1.5,24,</v>
      </c>
      <c r="L7" s="5" t="str">
        <f>CONCATENATE(K7,I7,J7)</f>
        <v>! X = 1.5,24,2.326,</v>
      </c>
      <c r="M7" s="5">
        <v>0.01</v>
      </c>
      <c r="N7" s="5" t="s">
        <v>8</v>
      </c>
      <c r="O7" s="5">
        <v>0.01</v>
      </c>
      <c r="P7" s="5" t="s">
        <v>8</v>
      </c>
      <c r="Q7" s="5">
        <v>0.01</v>
      </c>
      <c r="R7" s="5" t="s">
        <v>8</v>
      </c>
      <c r="S7" s="5">
        <v>0.01</v>
      </c>
      <c r="T7" s="5" t="s">
        <v>8</v>
      </c>
      <c r="U7" s="5">
        <v>0.01</v>
      </c>
      <c r="V7" s="5" t="s">
        <v>8</v>
      </c>
      <c r="W7" s="5">
        <v>0.01</v>
      </c>
      <c r="X7" s="5" t="s">
        <v>8</v>
      </c>
      <c r="Y7" s="5">
        <v>0.01</v>
      </c>
      <c r="Z7" s="5" t="s">
        <v>8</v>
      </c>
      <c r="AA7" s="5">
        <v>0.01</v>
      </c>
      <c r="AB7" s="5" t="s">
        <v>8</v>
      </c>
      <c r="AC7" s="5">
        <v>0.01</v>
      </c>
      <c r="AD7" s="5" t="s">
        <v>8</v>
      </c>
      <c r="AE7" s="5">
        <v>0.01</v>
      </c>
      <c r="AF7" s="5" t="s">
        <v>8</v>
      </c>
      <c r="AG7" s="5">
        <v>0.01</v>
      </c>
      <c r="AH7" s="5" t="s">
        <v>8</v>
      </c>
      <c r="AI7" s="5">
        <v>0.01</v>
      </c>
      <c r="AJ7" s="5" t="s">
        <v>8</v>
      </c>
      <c r="AK7" s="5">
        <v>0.01</v>
      </c>
      <c r="AL7" s="5" t="s">
        <v>8</v>
      </c>
      <c r="AM7" s="5">
        <v>0.01</v>
      </c>
      <c r="AN7" s="5" t="s">
        <v>8</v>
      </c>
      <c r="AO7" s="5">
        <v>0.01</v>
      </c>
      <c r="AP7" s="5" t="s">
        <v>8</v>
      </c>
      <c r="AQ7" s="5">
        <v>0.01</v>
      </c>
      <c r="AR7" s="5" t="s">
        <v>8</v>
      </c>
      <c r="AS7" s="5">
        <v>0.01</v>
      </c>
      <c r="AT7" s="5" t="s">
        <v>8</v>
      </c>
      <c r="AU7" s="5">
        <v>0.01</v>
      </c>
      <c r="AV7" s="5" t="s">
        <v>8</v>
      </c>
      <c r="AW7" s="5">
        <v>0.01</v>
      </c>
      <c r="AX7" s="5" t="s">
        <v>7</v>
      </c>
    </row>
    <row r="8" spans="1:50" ht="11.25">
      <c r="A8" s="2">
        <v>2</v>
      </c>
      <c r="B8" s="4" t="s">
        <v>40</v>
      </c>
      <c r="C8" s="5" t="str">
        <f aca="true" t="shared" si="0" ref="C8:C71">CONCATENATE(C$4,B8,C$5)</f>
        <v>! SRCNAM = AIR2 !</v>
      </c>
      <c r="D8" s="18">
        <v>337</v>
      </c>
      <c r="F8" s="5" t="s">
        <v>38</v>
      </c>
      <c r="G8" s="8">
        <v>1.5</v>
      </c>
      <c r="H8" s="5" t="s">
        <v>8</v>
      </c>
      <c r="I8" s="5">
        <v>2.326</v>
      </c>
      <c r="J8" s="5" t="s">
        <v>8</v>
      </c>
      <c r="K8" s="5" t="str">
        <f aca="true" t="shared" si="1" ref="K8:K21">CONCATENATE(F8,G8,H8,D8,H8)</f>
        <v>! X = 1.5,337,</v>
      </c>
      <c r="L8" s="5" t="str">
        <f aca="true" t="shared" si="2" ref="L8:L21">CONCATENATE(K8,I8,J8)</f>
        <v>! X = 1.5,337,2.326,</v>
      </c>
      <c r="M8" s="5">
        <v>0.01</v>
      </c>
      <c r="N8" s="5" t="s">
        <v>8</v>
      </c>
      <c r="O8" s="5">
        <v>0.01</v>
      </c>
      <c r="P8" s="5" t="s">
        <v>8</v>
      </c>
      <c r="Q8" s="5">
        <v>0.01</v>
      </c>
      <c r="R8" s="5" t="s">
        <v>8</v>
      </c>
      <c r="S8" s="5">
        <v>0.01</v>
      </c>
      <c r="T8" s="5" t="s">
        <v>8</v>
      </c>
      <c r="U8" s="5">
        <v>0.01</v>
      </c>
      <c r="V8" s="5" t="s">
        <v>8</v>
      </c>
      <c r="W8" s="5">
        <v>0.01</v>
      </c>
      <c r="X8" s="5" t="s">
        <v>8</v>
      </c>
      <c r="Y8" s="5">
        <v>0.01</v>
      </c>
      <c r="Z8" s="5" t="s">
        <v>8</v>
      </c>
      <c r="AA8" s="5">
        <v>0.01</v>
      </c>
      <c r="AB8" s="5" t="s">
        <v>8</v>
      </c>
      <c r="AC8" s="5">
        <v>0.01</v>
      </c>
      <c r="AD8" s="5" t="s">
        <v>8</v>
      </c>
      <c r="AE8" s="5">
        <v>0.01</v>
      </c>
      <c r="AF8" s="5" t="s">
        <v>8</v>
      </c>
      <c r="AG8" s="5">
        <v>0.01</v>
      </c>
      <c r="AH8" s="5" t="s">
        <v>8</v>
      </c>
      <c r="AI8" s="5">
        <v>0.01</v>
      </c>
      <c r="AJ8" s="5" t="s">
        <v>8</v>
      </c>
      <c r="AK8" s="5">
        <v>0.01</v>
      </c>
      <c r="AL8" s="5" t="s">
        <v>8</v>
      </c>
      <c r="AM8" s="5">
        <v>0.01</v>
      </c>
      <c r="AN8" s="5" t="s">
        <v>8</v>
      </c>
      <c r="AO8" s="5">
        <v>0.01</v>
      </c>
      <c r="AP8" s="5" t="s">
        <v>8</v>
      </c>
      <c r="AQ8" s="5">
        <v>0.01</v>
      </c>
      <c r="AR8" s="5" t="s">
        <v>8</v>
      </c>
      <c r="AS8" s="5">
        <v>0.01</v>
      </c>
      <c r="AT8" s="5" t="s">
        <v>8</v>
      </c>
      <c r="AU8" s="5">
        <v>0.01</v>
      </c>
      <c r="AV8" s="5" t="s">
        <v>8</v>
      </c>
      <c r="AW8" s="5">
        <v>0.01</v>
      </c>
      <c r="AX8" s="5" t="s">
        <v>7</v>
      </c>
    </row>
    <row r="9" spans="1:50" ht="11.25">
      <c r="A9" s="2">
        <v>3</v>
      </c>
      <c r="B9" s="4" t="s">
        <v>41</v>
      </c>
      <c r="C9" s="5" t="str">
        <f t="shared" si="0"/>
        <v>! SRCNAM = AIR3 !</v>
      </c>
      <c r="D9" s="18">
        <v>210</v>
      </c>
      <c r="F9" s="5" t="s">
        <v>38</v>
      </c>
      <c r="G9" s="8">
        <v>1.5</v>
      </c>
      <c r="H9" s="5" t="s">
        <v>8</v>
      </c>
      <c r="I9" s="5">
        <v>2.326</v>
      </c>
      <c r="J9" s="5" t="s">
        <v>8</v>
      </c>
      <c r="K9" s="5" t="str">
        <f t="shared" si="1"/>
        <v>! X = 1.5,210,</v>
      </c>
      <c r="L9" s="5" t="str">
        <f t="shared" si="2"/>
        <v>! X = 1.5,210,2.326,</v>
      </c>
      <c r="M9" s="5">
        <v>0.01</v>
      </c>
      <c r="N9" s="5" t="s">
        <v>8</v>
      </c>
      <c r="O9" s="5">
        <v>0.01</v>
      </c>
      <c r="P9" s="5" t="s">
        <v>8</v>
      </c>
      <c r="Q9" s="5">
        <v>0.01</v>
      </c>
      <c r="R9" s="5" t="s">
        <v>8</v>
      </c>
      <c r="S9" s="5">
        <v>0.01</v>
      </c>
      <c r="T9" s="5" t="s">
        <v>8</v>
      </c>
      <c r="U9" s="5">
        <v>0.01</v>
      </c>
      <c r="V9" s="5" t="s">
        <v>8</v>
      </c>
      <c r="W9" s="5">
        <v>0.01</v>
      </c>
      <c r="X9" s="5" t="s">
        <v>8</v>
      </c>
      <c r="Y9" s="5">
        <v>0.01</v>
      </c>
      <c r="Z9" s="5" t="s">
        <v>8</v>
      </c>
      <c r="AA9" s="5">
        <v>0.01</v>
      </c>
      <c r="AB9" s="5" t="s">
        <v>8</v>
      </c>
      <c r="AC9" s="5">
        <v>0.01</v>
      </c>
      <c r="AD9" s="5" t="s">
        <v>8</v>
      </c>
      <c r="AE9" s="5">
        <v>0.01</v>
      </c>
      <c r="AF9" s="5" t="s">
        <v>8</v>
      </c>
      <c r="AG9" s="5">
        <v>0.01</v>
      </c>
      <c r="AH9" s="5" t="s">
        <v>8</v>
      </c>
      <c r="AI9" s="5">
        <v>0.01</v>
      </c>
      <c r="AJ9" s="5" t="s">
        <v>8</v>
      </c>
      <c r="AK9" s="5">
        <v>0.01</v>
      </c>
      <c r="AL9" s="5" t="s">
        <v>8</v>
      </c>
      <c r="AM9" s="5">
        <v>0.01</v>
      </c>
      <c r="AN9" s="5" t="s">
        <v>8</v>
      </c>
      <c r="AO9" s="5">
        <v>0.01</v>
      </c>
      <c r="AP9" s="5" t="s">
        <v>8</v>
      </c>
      <c r="AQ9" s="5">
        <v>0.01</v>
      </c>
      <c r="AR9" s="5" t="s">
        <v>8</v>
      </c>
      <c r="AS9" s="5">
        <v>0.01</v>
      </c>
      <c r="AT9" s="5" t="s">
        <v>8</v>
      </c>
      <c r="AU9" s="5">
        <v>0.01</v>
      </c>
      <c r="AV9" s="5" t="s">
        <v>8</v>
      </c>
      <c r="AW9" s="5">
        <v>0.01</v>
      </c>
      <c r="AX9" s="5" t="s">
        <v>7</v>
      </c>
    </row>
    <row r="10" spans="1:50" ht="11.25">
      <c r="A10" s="2">
        <v>4</v>
      </c>
      <c r="B10" s="4" t="s">
        <v>42</v>
      </c>
      <c r="C10" s="5" t="str">
        <f t="shared" si="0"/>
        <v>! SRCNAM = AIR4 !</v>
      </c>
      <c r="D10" s="18">
        <v>10</v>
      </c>
      <c r="F10" s="5" t="s">
        <v>38</v>
      </c>
      <c r="G10" s="8">
        <v>1.5</v>
      </c>
      <c r="H10" s="5" t="s">
        <v>8</v>
      </c>
      <c r="I10" s="5">
        <v>2.326</v>
      </c>
      <c r="J10" s="5" t="s">
        <v>8</v>
      </c>
      <c r="K10" s="5" t="str">
        <f t="shared" si="1"/>
        <v>! X = 1.5,10,</v>
      </c>
      <c r="L10" s="5" t="str">
        <f t="shared" si="2"/>
        <v>! X = 1.5,10,2.326,</v>
      </c>
      <c r="M10" s="5">
        <v>0.01</v>
      </c>
      <c r="N10" s="5" t="s">
        <v>8</v>
      </c>
      <c r="O10" s="5">
        <v>0.01</v>
      </c>
      <c r="P10" s="5" t="s">
        <v>8</v>
      </c>
      <c r="Q10" s="5">
        <v>0.01</v>
      </c>
      <c r="R10" s="5" t="s">
        <v>8</v>
      </c>
      <c r="S10" s="5">
        <v>0.01</v>
      </c>
      <c r="T10" s="5" t="s">
        <v>8</v>
      </c>
      <c r="U10" s="5">
        <v>0.01</v>
      </c>
      <c r="V10" s="5" t="s">
        <v>8</v>
      </c>
      <c r="W10" s="5">
        <v>0.01</v>
      </c>
      <c r="X10" s="5" t="s">
        <v>8</v>
      </c>
      <c r="Y10" s="5">
        <v>0.01</v>
      </c>
      <c r="Z10" s="5" t="s">
        <v>8</v>
      </c>
      <c r="AA10" s="5">
        <v>0.01</v>
      </c>
      <c r="AB10" s="5" t="s">
        <v>8</v>
      </c>
      <c r="AC10" s="5">
        <v>0.01</v>
      </c>
      <c r="AD10" s="5" t="s">
        <v>8</v>
      </c>
      <c r="AE10" s="5">
        <v>0.01</v>
      </c>
      <c r="AF10" s="5" t="s">
        <v>8</v>
      </c>
      <c r="AG10" s="5">
        <v>0.01</v>
      </c>
      <c r="AH10" s="5" t="s">
        <v>8</v>
      </c>
      <c r="AI10" s="5">
        <v>0.01</v>
      </c>
      <c r="AJ10" s="5" t="s">
        <v>8</v>
      </c>
      <c r="AK10" s="5">
        <v>0.01</v>
      </c>
      <c r="AL10" s="5" t="s">
        <v>8</v>
      </c>
      <c r="AM10" s="5">
        <v>0.01</v>
      </c>
      <c r="AN10" s="5" t="s">
        <v>8</v>
      </c>
      <c r="AO10" s="5">
        <v>0.01</v>
      </c>
      <c r="AP10" s="5" t="s">
        <v>8</v>
      </c>
      <c r="AQ10" s="5">
        <v>0.01</v>
      </c>
      <c r="AR10" s="5" t="s">
        <v>8</v>
      </c>
      <c r="AS10" s="5">
        <v>0.01</v>
      </c>
      <c r="AT10" s="5" t="s">
        <v>8</v>
      </c>
      <c r="AU10" s="5">
        <v>0.01</v>
      </c>
      <c r="AV10" s="5" t="s">
        <v>8</v>
      </c>
      <c r="AW10" s="5">
        <v>0.01</v>
      </c>
      <c r="AX10" s="5" t="s">
        <v>7</v>
      </c>
    </row>
    <row r="11" spans="1:50" ht="11.25">
      <c r="A11" s="2">
        <v>5</v>
      </c>
      <c r="B11" s="4" t="s">
        <v>43</v>
      </c>
      <c r="C11" s="5" t="str">
        <f t="shared" si="0"/>
        <v>! SRCNAM = AIR5 !</v>
      </c>
      <c r="D11" s="18">
        <v>72</v>
      </c>
      <c r="F11" s="5" t="s">
        <v>38</v>
      </c>
      <c r="G11" s="8">
        <v>1.5</v>
      </c>
      <c r="H11" s="5" t="s">
        <v>8</v>
      </c>
      <c r="I11" s="5">
        <v>2.326</v>
      </c>
      <c r="J11" s="5" t="s">
        <v>8</v>
      </c>
      <c r="K11" s="5" t="str">
        <f t="shared" si="1"/>
        <v>! X = 1.5,72,</v>
      </c>
      <c r="L11" s="5" t="str">
        <f t="shared" si="2"/>
        <v>! X = 1.5,72,2.326,</v>
      </c>
      <c r="M11" s="5">
        <v>0.01</v>
      </c>
      <c r="N11" s="5" t="s">
        <v>8</v>
      </c>
      <c r="O11" s="5">
        <v>0.01</v>
      </c>
      <c r="P11" s="5" t="s">
        <v>8</v>
      </c>
      <c r="Q11" s="5">
        <v>0.01</v>
      </c>
      <c r="R11" s="5" t="s">
        <v>8</v>
      </c>
      <c r="S11" s="5">
        <v>0.01</v>
      </c>
      <c r="T11" s="5" t="s">
        <v>8</v>
      </c>
      <c r="U11" s="5">
        <v>0.01</v>
      </c>
      <c r="V11" s="5" t="s">
        <v>8</v>
      </c>
      <c r="W11" s="5">
        <v>0.01</v>
      </c>
      <c r="X11" s="5" t="s">
        <v>8</v>
      </c>
      <c r="Y11" s="5">
        <v>0.01</v>
      </c>
      <c r="Z11" s="5" t="s">
        <v>8</v>
      </c>
      <c r="AA11" s="5">
        <v>0.01</v>
      </c>
      <c r="AB11" s="5" t="s">
        <v>8</v>
      </c>
      <c r="AC11" s="5">
        <v>0.01</v>
      </c>
      <c r="AD11" s="5" t="s">
        <v>8</v>
      </c>
      <c r="AE11" s="5">
        <v>0.01</v>
      </c>
      <c r="AF11" s="5" t="s">
        <v>8</v>
      </c>
      <c r="AG11" s="5">
        <v>0.01</v>
      </c>
      <c r="AH11" s="5" t="s">
        <v>8</v>
      </c>
      <c r="AI11" s="5">
        <v>0.01</v>
      </c>
      <c r="AJ11" s="5" t="s">
        <v>8</v>
      </c>
      <c r="AK11" s="5">
        <v>0.01</v>
      </c>
      <c r="AL11" s="5" t="s">
        <v>8</v>
      </c>
      <c r="AM11" s="5">
        <v>0.01</v>
      </c>
      <c r="AN11" s="5" t="s">
        <v>8</v>
      </c>
      <c r="AO11" s="5">
        <v>0.01</v>
      </c>
      <c r="AP11" s="5" t="s">
        <v>8</v>
      </c>
      <c r="AQ11" s="5">
        <v>0.01</v>
      </c>
      <c r="AR11" s="5" t="s">
        <v>8</v>
      </c>
      <c r="AS11" s="5">
        <v>0.01</v>
      </c>
      <c r="AT11" s="5" t="s">
        <v>8</v>
      </c>
      <c r="AU11" s="5">
        <v>0.01</v>
      </c>
      <c r="AV11" s="5" t="s">
        <v>8</v>
      </c>
      <c r="AW11" s="5">
        <v>0.01</v>
      </c>
      <c r="AX11" s="5" t="s">
        <v>7</v>
      </c>
    </row>
    <row r="12" spans="1:50" s="13" customFormat="1" ht="11.25">
      <c r="A12" s="19">
        <v>7</v>
      </c>
      <c r="B12" s="20" t="s">
        <v>50</v>
      </c>
      <c r="C12" s="13" t="str">
        <f t="shared" si="0"/>
        <v>! SRCNAM = AIR7a !</v>
      </c>
      <c r="D12" s="21">
        <v>4</v>
      </c>
      <c r="F12" s="13" t="s">
        <v>38</v>
      </c>
      <c r="G12" s="22">
        <v>1.5</v>
      </c>
      <c r="H12" s="13" t="s">
        <v>8</v>
      </c>
      <c r="I12" s="13">
        <v>2.326</v>
      </c>
      <c r="J12" s="13" t="s">
        <v>8</v>
      </c>
      <c r="K12" s="13" t="str">
        <f t="shared" si="1"/>
        <v>! X = 1.5,4,</v>
      </c>
      <c r="L12" s="13" t="str">
        <f t="shared" si="2"/>
        <v>! X = 1.5,4,2.326,</v>
      </c>
      <c r="M12" s="13">
        <v>0.01</v>
      </c>
      <c r="N12" s="13" t="s">
        <v>8</v>
      </c>
      <c r="O12" s="13">
        <v>0.01</v>
      </c>
      <c r="P12" s="13" t="s">
        <v>8</v>
      </c>
      <c r="Q12" s="13">
        <v>0.01</v>
      </c>
      <c r="R12" s="13" t="s">
        <v>8</v>
      </c>
      <c r="S12" s="13">
        <v>0.01</v>
      </c>
      <c r="T12" s="13" t="s">
        <v>8</v>
      </c>
      <c r="U12" s="13">
        <v>0.01</v>
      </c>
      <c r="V12" s="13" t="s">
        <v>8</v>
      </c>
      <c r="W12" s="13">
        <v>0.01</v>
      </c>
      <c r="X12" s="13" t="s">
        <v>8</v>
      </c>
      <c r="Y12" s="13">
        <v>0.01</v>
      </c>
      <c r="Z12" s="13" t="s">
        <v>8</v>
      </c>
      <c r="AA12" s="13">
        <v>0.01</v>
      </c>
      <c r="AB12" s="13" t="s">
        <v>8</v>
      </c>
      <c r="AC12" s="13">
        <v>0.01</v>
      </c>
      <c r="AD12" s="13" t="s">
        <v>8</v>
      </c>
      <c r="AE12" s="13">
        <v>0.01</v>
      </c>
      <c r="AF12" s="13" t="s">
        <v>8</v>
      </c>
      <c r="AG12" s="13">
        <v>0.01</v>
      </c>
      <c r="AH12" s="13" t="s">
        <v>8</v>
      </c>
      <c r="AI12" s="13">
        <v>0.01</v>
      </c>
      <c r="AJ12" s="13" t="s">
        <v>8</v>
      </c>
      <c r="AK12" s="13">
        <v>0.01</v>
      </c>
      <c r="AL12" s="13" t="s">
        <v>8</v>
      </c>
      <c r="AM12" s="13">
        <v>0.01</v>
      </c>
      <c r="AN12" s="13" t="s">
        <v>8</v>
      </c>
      <c r="AO12" s="13">
        <v>0.01</v>
      </c>
      <c r="AP12" s="13" t="s">
        <v>8</v>
      </c>
      <c r="AQ12" s="13">
        <v>0.01</v>
      </c>
      <c r="AR12" s="13" t="s">
        <v>8</v>
      </c>
      <c r="AS12" s="13">
        <v>0.01</v>
      </c>
      <c r="AT12" s="13" t="s">
        <v>8</v>
      </c>
      <c r="AU12" s="13">
        <v>0.01</v>
      </c>
      <c r="AV12" s="13" t="s">
        <v>8</v>
      </c>
      <c r="AW12" s="13">
        <v>0.01</v>
      </c>
      <c r="AX12" s="13" t="s">
        <v>7</v>
      </c>
    </row>
    <row r="13" spans="1:50" s="13" customFormat="1" ht="11.25">
      <c r="A13" s="19">
        <v>8</v>
      </c>
      <c r="B13" s="20" t="s">
        <v>51</v>
      </c>
      <c r="C13" s="13" t="str">
        <f t="shared" si="0"/>
        <v>! SRCNAM = AIR7b !</v>
      </c>
      <c r="D13" s="21">
        <v>4</v>
      </c>
      <c r="F13" s="13" t="s">
        <v>38</v>
      </c>
      <c r="G13" s="22">
        <v>6.1</v>
      </c>
      <c r="H13" s="13" t="s">
        <v>8</v>
      </c>
      <c r="I13" s="23">
        <v>6.98</v>
      </c>
      <c r="J13" s="13" t="s">
        <v>8</v>
      </c>
      <c r="K13" s="13" t="str">
        <f>CONCATENATE(F13,G13,H13,D13,H13)</f>
        <v>! X = 6.1,4,</v>
      </c>
      <c r="L13" s="13" t="str">
        <f>CONCATENATE(K13,I13,J13)</f>
        <v>! X = 6.1,4,6.98,</v>
      </c>
      <c r="M13" s="13">
        <v>1.01</v>
      </c>
      <c r="N13" s="13" t="s">
        <v>8</v>
      </c>
      <c r="O13" s="13">
        <v>1.01</v>
      </c>
      <c r="P13" s="13" t="s">
        <v>8</v>
      </c>
      <c r="Q13" s="13">
        <v>1.01</v>
      </c>
      <c r="R13" s="13" t="s">
        <v>8</v>
      </c>
      <c r="S13" s="13">
        <v>1.01</v>
      </c>
      <c r="T13" s="13" t="s">
        <v>8</v>
      </c>
      <c r="U13" s="13">
        <v>1.01</v>
      </c>
      <c r="V13" s="13" t="s">
        <v>8</v>
      </c>
      <c r="W13" s="13">
        <v>1.01</v>
      </c>
      <c r="X13" s="13" t="s">
        <v>8</v>
      </c>
      <c r="Y13" s="13">
        <v>1.01</v>
      </c>
      <c r="Z13" s="13" t="s">
        <v>8</v>
      </c>
      <c r="AA13" s="13">
        <v>1.01</v>
      </c>
      <c r="AB13" s="13" t="s">
        <v>8</v>
      </c>
      <c r="AC13" s="13">
        <v>1.01</v>
      </c>
      <c r="AD13" s="13" t="s">
        <v>8</v>
      </c>
      <c r="AE13" s="13">
        <v>1.01</v>
      </c>
      <c r="AF13" s="13" t="s">
        <v>8</v>
      </c>
      <c r="AG13" s="13">
        <v>1.01</v>
      </c>
      <c r="AH13" s="13" t="s">
        <v>8</v>
      </c>
      <c r="AI13" s="13">
        <v>1.01</v>
      </c>
      <c r="AJ13" s="13" t="s">
        <v>8</v>
      </c>
      <c r="AK13" s="13">
        <v>1.01</v>
      </c>
      <c r="AL13" s="13" t="s">
        <v>8</v>
      </c>
      <c r="AM13" s="13">
        <v>1.01</v>
      </c>
      <c r="AN13" s="13" t="s">
        <v>8</v>
      </c>
      <c r="AO13" s="13">
        <v>1.01</v>
      </c>
      <c r="AP13" s="13" t="s">
        <v>8</v>
      </c>
      <c r="AQ13" s="13">
        <v>1.01</v>
      </c>
      <c r="AR13" s="13" t="s">
        <v>8</v>
      </c>
      <c r="AS13" s="13">
        <v>1.01</v>
      </c>
      <c r="AT13" s="13" t="s">
        <v>8</v>
      </c>
      <c r="AU13" s="13">
        <v>1.01</v>
      </c>
      <c r="AV13" s="13" t="s">
        <v>8</v>
      </c>
      <c r="AW13" s="13">
        <v>1.01</v>
      </c>
      <c r="AX13" s="13" t="s">
        <v>7</v>
      </c>
    </row>
    <row r="14" spans="1:50" s="13" customFormat="1" ht="11.25">
      <c r="A14" s="19">
        <v>9</v>
      </c>
      <c r="B14" s="20" t="s">
        <v>52</v>
      </c>
      <c r="C14" s="13" t="str">
        <f t="shared" si="0"/>
        <v>! SRCNAM = AIR7c !</v>
      </c>
      <c r="D14" s="21">
        <v>4</v>
      </c>
      <c r="F14" s="13" t="s">
        <v>38</v>
      </c>
      <c r="G14" s="22">
        <v>6.1</v>
      </c>
      <c r="H14" s="13" t="s">
        <v>8</v>
      </c>
      <c r="I14" s="23">
        <v>11.63</v>
      </c>
      <c r="J14" s="13" t="s">
        <v>8</v>
      </c>
      <c r="K14" s="13" t="str">
        <f>CONCATENATE(F14,G14,H14,D14,H14)</f>
        <v>! X = 6.1,4,</v>
      </c>
      <c r="L14" s="13" t="str">
        <f>CONCATENATE(K14,I14,J14)</f>
        <v>! X = 6.1,4,11.63,</v>
      </c>
      <c r="M14" s="13">
        <v>2.01</v>
      </c>
      <c r="N14" s="13" t="s">
        <v>8</v>
      </c>
      <c r="O14" s="13">
        <v>2.01</v>
      </c>
      <c r="P14" s="13" t="s">
        <v>8</v>
      </c>
      <c r="Q14" s="13">
        <v>2.01</v>
      </c>
      <c r="R14" s="13" t="s">
        <v>8</v>
      </c>
      <c r="S14" s="13">
        <v>2.01</v>
      </c>
      <c r="T14" s="13" t="s">
        <v>8</v>
      </c>
      <c r="U14" s="13">
        <v>2.01</v>
      </c>
      <c r="V14" s="13" t="s">
        <v>8</v>
      </c>
      <c r="W14" s="13">
        <v>2.01</v>
      </c>
      <c r="X14" s="13" t="s">
        <v>8</v>
      </c>
      <c r="Y14" s="13">
        <v>2.01</v>
      </c>
      <c r="Z14" s="13" t="s">
        <v>8</v>
      </c>
      <c r="AA14" s="13">
        <v>2.01</v>
      </c>
      <c r="AB14" s="13" t="s">
        <v>8</v>
      </c>
      <c r="AC14" s="13">
        <v>2.01</v>
      </c>
      <c r="AD14" s="13" t="s">
        <v>8</v>
      </c>
      <c r="AE14" s="13">
        <v>2.01</v>
      </c>
      <c r="AF14" s="13" t="s">
        <v>8</v>
      </c>
      <c r="AG14" s="13">
        <v>2.01</v>
      </c>
      <c r="AH14" s="13" t="s">
        <v>8</v>
      </c>
      <c r="AI14" s="13">
        <v>2.01</v>
      </c>
      <c r="AJ14" s="13" t="s">
        <v>8</v>
      </c>
      <c r="AK14" s="13">
        <v>2.01</v>
      </c>
      <c r="AL14" s="13" t="s">
        <v>8</v>
      </c>
      <c r="AM14" s="13">
        <v>2.01</v>
      </c>
      <c r="AN14" s="13" t="s">
        <v>8</v>
      </c>
      <c r="AO14" s="13">
        <v>2.01</v>
      </c>
      <c r="AP14" s="13" t="s">
        <v>8</v>
      </c>
      <c r="AQ14" s="13">
        <v>2.01</v>
      </c>
      <c r="AR14" s="13" t="s">
        <v>8</v>
      </c>
      <c r="AS14" s="13">
        <v>2.01</v>
      </c>
      <c r="AT14" s="13" t="s">
        <v>8</v>
      </c>
      <c r="AU14" s="13">
        <v>2.01</v>
      </c>
      <c r="AV14" s="13" t="s">
        <v>8</v>
      </c>
      <c r="AW14" s="13">
        <v>2.01</v>
      </c>
      <c r="AX14" s="13" t="s">
        <v>7</v>
      </c>
    </row>
    <row r="15" spans="1:50" s="13" customFormat="1" ht="11.25">
      <c r="A15" s="19">
        <v>10</v>
      </c>
      <c r="B15" s="20" t="s">
        <v>53</v>
      </c>
      <c r="C15" s="13" t="str">
        <f t="shared" si="0"/>
        <v>! SRCNAM = AIR7d !</v>
      </c>
      <c r="D15" s="21">
        <v>4</v>
      </c>
      <c r="F15" s="13" t="s">
        <v>38</v>
      </c>
      <c r="G15" s="23">
        <v>533.5</v>
      </c>
      <c r="H15" s="13" t="s">
        <v>8</v>
      </c>
      <c r="I15" s="23">
        <v>354.4</v>
      </c>
      <c r="J15" s="13" t="s">
        <v>8</v>
      </c>
      <c r="K15" s="13" t="str">
        <f>CONCATENATE(F15,G15,H15,D15,H15)</f>
        <v>! X = 533.5,4,</v>
      </c>
      <c r="L15" s="13" t="str">
        <f>CONCATENATE(K15,I15,J15)</f>
        <v>! X = 533.5,4,354.4,</v>
      </c>
      <c r="M15" s="13">
        <v>3.01</v>
      </c>
      <c r="N15" s="13" t="s">
        <v>8</v>
      </c>
      <c r="O15" s="13">
        <v>3.01</v>
      </c>
      <c r="P15" s="13" t="s">
        <v>8</v>
      </c>
      <c r="Q15" s="13">
        <v>3.01</v>
      </c>
      <c r="R15" s="13" t="s">
        <v>8</v>
      </c>
      <c r="S15" s="13">
        <v>3.01</v>
      </c>
      <c r="T15" s="13" t="s">
        <v>8</v>
      </c>
      <c r="U15" s="13">
        <v>3.01</v>
      </c>
      <c r="V15" s="13" t="s">
        <v>8</v>
      </c>
      <c r="W15" s="13">
        <v>3.01</v>
      </c>
      <c r="X15" s="13" t="s">
        <v>8</v>
      </c>
      <c r="Y15" s="13">
        <v>3.01</v>
      </c>
      <c r="Z15" s="13" t="s">
        <v>8</v>
      </c>
      <c r="AA15" s="13">
        <v>3.01</v>
      </c>
      <c r="AB15" s="13" t="s">
        <v>8</v>
      </c>
      <c r="AC15" s="13">
        <v>3.01</v>
      </c>
      <c r="AD15" s="13" t="s">
        <v>8</v>
      </c>
      <c r="AE15" s="13">
        <v>3.01</v>
      </c>
      <c r="AF15" s="13" t="s">
        <v>8</v>
      </c>
      <c r="AG15" s="13">
        <v>3.01</v>
      </c>
      <c r="AH15" s="13" t="s">
        <v>8</v>
      </c>
      <c r="AI15" s="13">
        <v>3.01</v>
      </c>
      <c r="AJ15" s="13" t="s">
        <v>8</v>
      </c>
      <c r="AK15" s="13">
        <v>3.01</v>
      </c>
      <c r="AL15" s="13" t="s">
        <v>8</v>
      </c>
      <c r="AM15" s="13">
        <v>3.01</v>
      </c>
      <c r="AN15" s="13" t="s">
        <v>8</v>
      </c>
      <c r="AO15" s="13">
        <v>3.01</v>
      </c>
      <c r="AP15" s="13" t="s">
        <v>8</v>
      </c>
      <c r="AQ15" s="13">
        <v>3.01</v>
      </c>
      <c r="AR15" s="13" t="s">
        <v>8</v>
      </c>
      <c r="AS15" s="13">
        <v>3.01</v>
      </c>
      <c r="AT15" s="13" t="s">
        <v>8</v>
      </c>
      <c r="AU15" s="13">
        <v>3.01</v>
      </c>
      <c r="AV15" s="13" t="s">
        <v>8</v>
      </c>
      <c r="AW15" s="13">
        <v>3.01</v>
      </c>
      <c r="AX15" s="13" t="s">
        <v>7</v>
      </c>
    </row>
    <row r="16" spans="1:50" ht="11.25">
      <c r="A16" s="2">
        <v>11</v>
      </c>
      <c r="B16" s="4" t="s">
        <v>44</v>
      </c>
      <c r="C16" s="5" t="str">
        <f t="shared" si="0"/>
        <v>! SRCNAM = AIR8 !</v>
      </c>
      <c r="D16" s="18">
        <v>20</v>
      </c>
      <c r="F16" s="5" t="s">
        <v>38</v>
      </c>
      <c r="G16" s="8">
        <v>1.5</v>
      </c>
      <c r="H16" s="5" t="s">
        <v>8</v>
      </c>
      <c r="I16" s="9">
        <v>2.326</v>
      </c>
      <c r="J16" s="5" t="s">
        <v>8</v>
      </c>
      <c r="K16" s="5" t="str">
        <f t="shared" si="1"/>
        <v>! X = 1.5,20,</v>
      </c>
      <c r="L16" s="5" t="str">
        <f t="shared" si="2"/>
        <v>! X = 1.5,20,2.326,</v>
      </c>
      <c r="M16" s="5">
        <v>0.01</v>
      </c>
      <c r="N16" s="5" t="s">
        <v>8</v>
      </c>
      <c r="O16" s="5">
        <v>0.01</v>
      </c>
      <c r="P16" s="5" t="s">
        <v>8</v>
      </c>
      <c r="Q16" s="5">
        <v>0.01</v>
      </c>
      <c r="R16" s="5" t="s">
        <v>8</v>
      </c>
      <c r="S16" s="5">
        <v>0.01</v>
      </c>
      <c r="T16" s="5" t="s">
        <v>8</v>
      </c>
      <c r="U16" s="5">
        <v>0.01</v>
      </c>
      <c r="V16" s="5" t="s">
        <v>8</v>
      </c>
      <c r="W16" s="5">
        <v>0.01</v>
      </c>
      <c r="X16" s="5" t="s">
        <v>8</v>
      </c>
      <c r="Y16" s="5">
        <v>0.01</v>
      </c>
      <c r="Z16" s="5" t="s">
        <v>8</v>
      </c>
      <c r="AA16" s="5">
        <v>0.01</v>
      </c>
      <c r="AB16" s="5" t="s">
        <v>8</v>
      </c>
      <c r="AC16" s="5">
        <v>0.01</v>
      </c>
      <c r="AD16" s="5" t="s">
        <v>8</v>
      </c>
      <c r="AE16" s="5">
        <v>0.01</v>
      </c>
      <c r="AF16" s="5" t="s">
        <v>8</v>
      </c>
      <c r="AG16" s="5">
        <v>0.01</v>
      </c>
      <c r="AH16" s="5" t="s">
        <v>8</v>
      </c>
      <c r="AI16" s="5">
        <v>0.01</v>
      </c>
      <c r="AJ16" s="5" t="s">
        <v>8</v>
      </c>
      <c r="AK16" s="5">
        <v>0.01</v>
      </c>
      <c r="AL16" s="5" t="s">
        <v>8</v>
      </c>
      <c r="AM16" s="5">
        <v>0.01</v>
      </c>
      <c r="AN16" s="5" t="s">
        <v>8</v>
      </c>
      <c r="AO16" s="5">
        <v>0.01</v>
      </c>
      <c r="AP16" s="5" t="s">
        <v>8</v>
      </c>
      <c r="AQ16" s="5">
        <v>0.01</v>
      </c>
      <c r="AR16" s="5" t="s">
        <v>8</v>
      </c>
      <c r="AS16" s="5">
        <v>0.01</v>
      </c>
      <c r="AT16" s="5" t="s">
        <v>8</v>
      </c>
      <c r="AU16" s="5">
        <v>0.01</v>
      </c>
      <c r="AV16" s="5" t="s">
        <v>8</v>
      </c>
      <c r="AW16" s="5">
        <v>0.01</v>
      </c>
      <c r="AX16" s="5" t="s">
        <v>7</v>
      </c>
    </row>
    <row r="17" spans="1:50" ht="11.25">
      <c r="A17" s="2">
        <v>12</v>
      </c>
      <c r="B17" s="4" t="s">
        <v>45</v>
      </c>
      <c r="C17" s="5" t="str">
        <f t="shared" si="0"/>
        <v>! SRCNAM = AIR9 !</v>
      </c>
      <c r="D17" s="18">
        <v>52</v>
      </c>
      <c r="F17" s="5" t="s">
        <v>38</v>
      </c>
      <c r="G17" s="8">
        <v>1.5</v>
      </c>
      <c r="H17" s="5" t="s">
        <v>8</v>
      </c>
      <c r="I17" s="9">
        <v>2.326</v>
      </c>
      <c r="J17" s="5" t="s">
        <v>8</v>
      </c>
      <c r="K17" s="5" t="str">
        <f t="shared" si="1"/>
        <v>! X = 1.5,52,</v>
      </c>
      <c r="L17" s="5" t="str">
        <f t="shared" si="2"/>
        <v>! X = 1.5,52,2.326,</v>
      </c>
      <c r="M17" s="5">
        <v>0.01</v>
      </c>
      <c r="N17" s="5" t="s">
        <v>8</v>
      </c>
      <c r="O17" s="5">
        <v>0.01</v>
      </c>
      <c r="P17" s="5" t="s">
        <v>8</v>
      </c>
      <c r="Q17" s="5">
        <v>0.01</v>
      </c>
      <c r="R17" s="5" t="s">
        <v>8</v>
      </c>
      <c r="S17" s="5">
        <v>0.01</v>
      </c>
      <c r="T17" s="5" t="s">
        <v>8</v>
      </c>
      <c r="U17" s="5">
        <v>0.01</v>
      </c>
      <c r="V17" s="5" t="s">
        <v>8</v>
      </c>
      <c r="W17" s="5">
        <v>0.01</v>
      </c>
      <c r="X17" s="5" t="s">
        <v>8</v>
      </c>
      <c r="Y17" s="5">
        <v>0.01</v>
      </c>
      <c r="Z17" s="5" t="s">
        <v>8</v>
      </c>
      <c r="AA17" s="5">
        <v>0.01</v>
      </c>
      <c r="AB17" s="5" t="s">
        <v>8</v>
      </c>
      <c r="AC17" s="5">
        <v>0.01</v>
      </c>
      <c r="AD17" s="5" t="s">
        <v>8</v>
      </c>
      <c r="AE17" s="5">
        <v>0.01</v>
      </c>
      <c r="AF17" s="5" t="s">
        <v>8</v>
      </c>
      <c r="AG17" s="5">
        <v>0.01</v>
      </c>
      <c r="AH17" s="5" t="s">
        <v>8</v>
      </c>
      <c r="AI17" s="5">
        <v>0.01</v>
      </c>
      <c r="AJ17" s="5" t="s">
        <v>8</v>
      </c>
      <c r="AK17" s="5">
        <v>0.01</v>
      </c>
      <c r="AL17" s="5" t="s">
        <v>8</v>
      </c>
      <c r="AM17" s="5">
        <v>0.01</v>
      </c>
      <c r="AN17" s="5" t="s">
        <v>8</v>
      </c>
      <c r="AO17" s="5">
        <v>0.01</v>
      </c>
      <c r="AP17" s="5" t="s">
        <v>8</v>
      </c>
      <c r="AQ17" s="5">
        <v>0.01</v>
      </c>
      <c r="AR17" s="5" t="s">
        <v>8</v>
      </c>
      <c r="AS17" s="5">
        <v>0.01</v>
      </c>
      <c r="AT17" s="5" t="s">
        <v>8</v>
      </c>
      <c r="AU17" s="5">
        <v>0.01</v>
      </c>
      <c r="AV17" s="5" t="s">
        <v>8</v>
      </c>
      <c r="AW17" s="5">
        <v>0.01</v>
      </c>
      <c r="AX17" s="5" t="s">
        <v>7</v>
      </c>
    </row>
    <row r="18" spans="1:50" ht="11.25">
      <c r="A18" s="2">
        <v>13</v>
      </c>
      <c r="B18" s="4" t="s">
        <v>46</v>
      </c>
      <c r="C18" s="5" t="str">
        <f t="shared" si="0"/>
        <v>! SRCNAM = AIR10 !</v>
      </c>
      <c r="D18" s="18">
        <v>43</v>
      </c>
      <c r="F18" s="5" t="s">
        <v>38</v>
      </c>
      <c r="G18" s="8">
        <v>1.5</v>
      </c>
      <c r="H18" s="5" t="s">
        <v>8</v>
      </c>
      <c r="I18" s="9">
        <v>2.326</v>
      </c>
      <c r="J18" s="5" t="s">
        <v>8</v>
      </c>
      <c r="K18" s="5" t="str">
        <f t="shared" si="1"/>
        <v>! X = 1.5,43,</v>
      </c>
      <c r="L18" s="5" t="str">
        <f t="shared" si="2"/>
        <v>! X = 1.5,43,2.326,</v>
      </c>
      <c r="M18" s="5">
        <v>0.01</v>
      </c>
      <c r="N18" s="5" t="s">
        <v>8</v>
      </c>
      <c r="O18" s="5">
        <v>0.01</v>
      </c>
      <c r="P18" s="5" t="s">
        <v>8</v>
      </c>
      <c r="Q18" s="5">
        <v>0.01</v>
      </c>
      <c r="R18" s="5" t="s">
        <v>8</v>
      </c>
      <c r="S18" s="5">
        <v>0.01</v>
      </c>
      <c r="T18" s="5" t="s">
        <v>8</v>
      </c>
      <c r="U18" s="5">
        <v>0.01</v>
      </c>
      <c r="V18" s="5" t="s">
        <v>8</v>
      </c>
      <c r="W18" s="5">
        <v>0.01</v>
      </c>
      <c r="X18" s="5" t="s">
        <v>8</v>
      </c>
      <c r="Y18" s="5">
        <v>0.01</v>
      </c>
      <c r="Z18" s="5" t="s">
        <v>8</v>
      </c>
      <c r="AA18" s="5">
        <v>0.01</v>
      </c>
      <c r="AB18" s="5" t="s">
        <v>8</v>
      </c>
      <c r="AC18" s="5">
        <v>0.01</v>
      </c>
      <c r="AD18" s="5" t="s">
        <v>8</v>
      </c>
      <c r="AE18" s="5">
        <v>0.01</v>
      </c>
      <c r="AF18" s="5" t="s">
        <v>8</v>
      </c>
      <c r="AG18" s="5">
        <v>0.01</v>
      </c>
      <c r="AH18" s="5" t="s">
        <v>8</v>
      </c>
      <c r="AI18" s="5">
        <v>0.01</v>
      </c>
      <c r="AJ18" s="5" t="s">
        <v>8</v>
      </c>
      <c r="AK18" s="5">
        <v>0.01</v>
      </c>
      <c r="AL18" s="5" t="s">
        <v>8</v>
      </c>
      <c r="AM18" s="5">
        <v>0.01</v>
      </c>
      <c r="AN18" s="5" t="s">
        <v>8</v>
      </c>
      <c r="AO18" s="5">
        <v>0.01</v>
      </c>
      <c r="AP18" s="5" t="s">
        <v>8</v>
      </c>
      <c r="AQ18" s="5">
        <v>0.01</v>
      </c>
      <c r="AR18" s="5" t="s">
        <v>8</v>
      </c>
      <c r="AS18" s="5">
        <v>0.01</v>
      </c>
      <c r="AT18" s="5" t="s">
        <v>8</v>
      </c>
      <c r="AU18" s="5">
        <v>0.01</v>
      </c>
      <c r="AV18" s="5" t="s">
        <v>8</v>
      </c>
      <c r="AW18" s="5">
        <v>0.01</v>
      </c>
      <c r="AX18" s="5" t="s">
        <v>7</v>
      </c>
    </row>
    <row r="19" spans="1:50" ht="11.25">
      <c r="A19" s="2">
        <v>14</v>
      </c>
      <c r="B19" s="4" t="s">
        <v>47</v>
      </c>
      <c r="C19" s="5" t="str">
        <f t="shared" si="0"/>
        <v>! SRCNAM = AIR11 !</v>
      </c>
      <c r="D19" s="18">
        <v>9</v>
      </c>
      <c r="F19" s="5" t="s">
        <v>38</v>
      </c>
      <c r="G19" s="8">
        <v>1.5</v>
      </c>
      <c r="H19" s="5" t="s">
        <v>8</v>
      </c>
      <c r="I19" s="9">
        <v>2.326</v>
      </c>
      <c r="J19" s="5" t="s">
        <v>8</v>
      </c>
      <c r="K19" s="5" t="str">
        <f t="shared" si="1"/>
        <v>! X = 1.5,9,</v>
      </c>
      <c r="L19" s="5" t="str">
        <f t="shared" si="2"/>
        <v>! X = 1.5,9,2.326,</v>
      </c>
      <c r="M19" s="5">
        <v>0.01</v>
      </c>
      <c r="N19" s="5" t="s">
        <v>8</v>
      </c>
      <c r="O19" s="5">
        <v>0.01</v>
      </c>
      <c r="P19" s="5" t="s">
        <v>8</v>
      </c>
      <c r="Q19" s="5">
        <v>0.01</v>
      </c>
      <c r="R19" s="5" t="s">
        <v>8</v>
      </c>
      <c r="S19" s="5">
        <v>0.01</v>
      </c>
      <c r="T19" s="5" t="s">
        <v>8</v>
      </c>
      <c r="U19" s="5">
        <v>0.01</v>
      </c>
      <c r="V19" s="5" t="s">
        <v>8</v>
      </c>
      <c r="W19" s="5">
        <v>0.01</v>
      </c>
      <c r="X19" s="5" t="s">
        <v>8</v>
      </c>
      <c r="Y19" s="5">
        <v>0.01</v>
      </c>
      <c r="Z19" s="5" t="s">
        <v>8</v>
      </c>
      <c r="AA19" s="5">
        <v>0.01</v>
      </c>
      <c r="AB19" s="5" t="s">
        <v>8</v>
      </c>
      <c r="AC19" s="5">
        <v>0.01</v>
      </c>
      <c r="AD19" s="5" t="s">
        <v>8</v>
      </c>
      <c r="AE19" s="5">
        <v>0.01</v>
      </c>
      <c r="AF19" s="5" t="s">
        <v>8</v>
      </c>
      <c r="AG19" s="5">
        <v>0.01</v>
      </c>
      <c r="AH19" s="5" t="s">
        <v>8</v>
      </c>
      <c r="AI19" s="5">
        <v>0.01</v>
      </c>
      <c r="AJ19" s="5" t="s">
        <v>8</v>
      </c>
      <c r="AK19" s="5">
        <v>0.01</v>
      </c>
      <c r="AL19" s="5" t="s">
        <v>8</v>
      </c>
      <c r="AM19" s="5">
        <v>0.01</v>
      </c>
      <c r="AN19" s="5" t="s">
        <v>8</v>
      </c>
      <c r="AO19" s="5">
        <v>0.01</v>
      </c>
      <c r="AP19" s="5" t="s">
        <v>8</v>
      </c>
      <c r="AQ19" s="5">
        <v>0.01</v>
      </c>
      <c r="AR19" s="5" t="s">
        <v>8</v>
      </c>
      <c r="AS19" s="5">
        <v>0.01</v>
      </c>
      <c r="AT19" s="5" t="s">
        <v>8</v>
      </c>
      <c r="AU19" s="5">
        <v>0.01</v>
      </c>
      <c r="AV19" s="5" t="s">
        <v>8</v>
      </c>
      <c r="AW19" s="5">
        <v>0.01</v>
      </c>
      <c r="AX19" s="5" t="s">
        <v>7</v>
      </c>
    </row>
    <row r="20" spans="1:50" ht="11.25">
      <c r="A20" s="2">
        <v>15</v>
      </c>
      <c r="B20" s="4" t="s">
        <v>48</v>
      </c>
      <c r="C20" s="5" t="str">
        <f t="shared" si="0"/>
        <v>! SRCNAM = AIR12 !</v>
      </c>
      <c r="D20" s="18">
        <v>7</v>
      </c>
      <c r="F20" s="5" t="s">
        <v>38</v>
      </c>
      <c r="G20" s="8">
        <v>1.5</v>
      </c>
      <c r="H20" s="5" t="s">
        <v>8</v>
      </c>
      <c r="I20" s="9">
        <v>2.326</v>
      </c>
      <c r="J20" s="5" t="s">
        <v>8</v>
      </c>
      <c r="K20" s="5" t="str">
        <f t="shared" si="1"/>
        <v>! X = 1.5,7,</v>
      </c>
      <c r="L20" s="5" t="str">
        <f t="shared" si="2"/>
        <v>! X = 1.5,7,2.326,</v>
      </c>
      <c r="M20" s="5">
        <v>0.01</v>
      </c>
      <c r="N20" s="5" t="s">
        <v>8</v>
      </c>
      <c r="O20" s="5">
        <v>0.01</v>
      </c>
      <c r="P20" s="5" t="s">
        <v>8</v>
      </c>
      <c r="Q20" s="5">
        <v>0.01</v>
      </c>
      <c r="R20" s="5" t="s">
        <v>8</v>
      </c>
      <c r="S20" s="5">
        <v>0.01</v>
      </c>
      <c r="T20" s="5" t="s">
        <v>8</v>
      </c>
      <c r="U20" s="5">
        <v>0.01</v>
      </c>
      <c r="V20" s="5" t="s">
        <v>8</v>
      </c>
      <c r="W20" s="5">
        <v>0.01</v>
      </c>
      <c r="X20" s="5" t="s">
        <v>8</v>
      </c>
      <c r="Y20" s="5">
        <v>0.01</v>
      </c>
      <c r="Z20" s="5" t="s">
        <v>8</v>
      </c>
      <c r="AA20" s="5">
        <v>0.01</v>
      </c>
      <c r="AB20" s="5" t="s">
        <v>8</v>
      </c>
      <c r="AC20" s="5">
        <v>0.01</v>
      </c>
      <c r="AD20" s="5" t="s">
        <v>8</v>
      </c>
      <c r="AE20" s="5">
        <v>0.01</v>
      </c>
      <c r="AF20" s="5" t="s">
        <v>8</v>
      </c>
      <c r="AG20" s="5">
        <v>0.01</v>
      </c>
      <c r="AH20" s="5" t="s">
        <v>8</v>
      </c>
      <c r="AI20" s="5">
        <v>0.01</v>
      </c>
      <c r="AJ20" s="5" t="s">
        <v>8</v>
      </c>
      <c r="AK20" s="5">
        <v>0.01</v>
      </c>
      <c r="AL20" s="5" t="s">
        <v>8</v>
      </c>
      <c r="AM20" s="5">
        <v>0.01</v>
      </c>
      <c r="AN20" s="5" t="s">
        <v>8</v>
      </c>
      <c r="AO20" s="5">
        <v>0.01</v>
      </c>
      <c r="AP20" s="5" t="s">
        <v>8</v>
      </c>
      <c r="AQ20" s="5">
        <v>0.01</v>
      </c>
      <c r="AR20" s="5" t="s">
        <v>8</v>
      </c>
      <c r="AS20" s="5">
        <v>0.01</v>
      </c>
      <c r="AT20" s="5" t="s">
        <v>8</v>
      </c>
      <c r="AU20" s="5">
        <v>0.01</v>
      </c>
      <c r="AV20" s="5" t="s">
        <v>8</v>
      </c>
      <c r="AW20" s="5">
        <v>0.01</v>
      </c>
      <c r="AX20" s="5" t="s">
        <v>7</v>
      </c>
    </row>
    <row r="21" spans="1:50" ht="11.25">
      <c r="A21" s="2">
        <v>16</v>
      </c>
      <c r="B21" s="4" t="s">
        <v>49</v>
      </c>
      <c r="C21" s="5" t="str">
        <f t="shared" si="0"/>
        <v>! SRCNAM = AIR13 !</v>
      </c>
      <c r="D21" s="18">
        <v>127</v>
      </c>
      <c r="F21" s="5" t="s">
        <v>38</v>
      </c>
      <c r="G21" s="8">
        <v>1.5</v>
      </c>
      <c r="H21" s="5" t="s">
        <v>8</v>
      </c>
      <c r="I21" s="9">
        <v>2.326</v>
      </c>
      <c r="J21" s="5" t="s">
        <v>8</v>
      </c>
      <c r="K21" s="5" t="str">
        <f t="shared" si="1"/>
        <v>! X = 1.5,127,</v>
      </c>
      <c r="L21" s="5" t="str">
        <f t="shared" si="2"/>
        <v>! X = 1.5,127,2.326,</v>
      </c>
      <c r="M21" s="5">
        <v>0.01</v>
      </c>
      <c r="N21" s="5" t="s">
        <v>8</v>
      </c>
      <c r="O21" s="5">
        <v>0.01</v>
      </c>
      <c r="P21" s="5" t="s">
        <v>8</v>
      </c>
      <c r="Q21" s="5">
        <v>0.01</v>
      </c>
      <c r="R21" s="5" t="s">
        <v>8</v>
      </c>
      <c r="S21" s="5">
        <v>0.01</v>
      </c>
      <c r="T21" s="5" t="s">
        <v>8</v>
      </c>
      <c r="U21" s="5">
        <v>0.01</v>
      </c>
      <c r="V21" s="5" t="s">
        <v>8</v>
      </c>
      <c r="W21" s="5">
        <v>0.01</v>
      </c>
      <c r="X21" s="5" t="s">
        <v>8</v>
      </c>
      <c r="Y21" s="5">
        <v>0.01</v>
      </c>
      <c r="Z21" s="5" t="s">
        <v>8</v>
      </c>
      <c r="AA21" s="5">
        <v>0.01</v>
      </c>
      <c r="AB21" s="5" t="s">
        <v>8</v>
      </c>
      <c r="AC21" s="5">
        <v>0.01</v>
      </c>
      <c r="AD21" s="5" t="s">
        <v>8</v>
      </c>
      <c r="AE21" s="5">
        <v>0.01</v>
      </c>
      <c r="AF21" s="5" t="s">
        <v>8</v>
      </c>
      <c r="AG21" s="5">
        <v>0.01</v>
      </c>
      <c r="AH21" s="5" t="s">
        <v>8</v>
      </c>
      <c r="AI21" s="5">
        <v>0.01</v>
      </c>
      <c r="AJ21" s="5" t="s">
        <v>8</v>
      </c>
      <c r="AK21" s="5">
        <v>0.01</v>
      </c>
      <c r="AL21" s="5" t="s">
        <v>8</v>
      </c>
      <c r="AM21" s="5">
        <v>0.01</v>
      </c>
      <c r="AN21" s="5" t="s">
        <v>8</v>
      </c>
      <c r="AO21" s="5">
        <v>0.01</v>
      </c>
      <c r="AP21" s="5" t="s">
        <v>8</v>
      </c>
      <c r="AQ21" s="5">
        <v>0.01</v>
      </c>
      <c r="AR21" s="5" t="s">
        <v>8</v>
      </c>
      <c r="AS21" s="5">
        <v>0.01</v>
      </c>
      <c r="AT21" s="5" t="s">
        <v>8</v>
      </c>
      <c r="AU21" s="5">
        <v>0.01</v>
      </c>
      <c r="AV21" s="5" t="s">
        <v>8</v>
      </c>
      <c r="AW21" s="5">
        <v>0.01</v>
      </c>
      <c r="AX21" s="5" t="s">
        <v>7</v>
      </c>
    </row>
    <row r="22" spans="1:9" ht="11.25">
      <c r="A22" s="1"/>
      <c r="B22" s="4"/>
      <c r="D22" s="3"/>
      <c r="G22" s="8"/>
      <c r="I22" s="9"/>
    </row>
    <row r="23" spans="1:9" ht="11.25">
      <c r="A23" s="1"/>
      <c r="B23" s="26" t="s">
        <v>61</v>
      </c>
      <c r="C23" s="5" t="str">
        <f t="shared" si="0"/>
        <v>! SRCNAM = AIRhNW1-1 !</v>
      </c>
      <c r="D23" s="3"/>
      <c r="G23" s="8"/>
      <c r="I23" s="9"/>
    </row>
    <row r="24" spans="1:11" ht="11.25">
      <c r="A24" s="1"/>
      <c r="B24" s="26" t="s">
        <v>62</v>
      </c>
      <c r="C24" s="5" t="str">
        <f t="shared" si="0"/>
        <v>! SRCNAM = AIRhNW1-2 !</v>
      </c>
      <c r="D24" s="3"/>
      <c r="G24" s="8"/>
      <c r="I24" s="9"/>
      <c r="K24" s="24"/>
    </row>
    <row r="25" spans="1:11" ht="11.25">
      <c r="A25" s="1"/>
      <c r="B25" s="26" t="s">
        <v>63</v>
      </c>
      <c r="C25" s="5" t="str">
        <f t="shared" si="0"/>
        <v>! SRCNAM = AIRhNW1-3 !</v>
      </c>
      <c r="D25" s="3"/>
      <c r="G25" s="8"/>
      <c r="I25" s="9"/>
      <c r="K25" s="24"/>
    </row>
    <row r="26" spans="1:9" ht="11.25">
      <c r="A26" s="1"/>
      <c r="B26" s="26" t="s">
        <v>64</v>
      </c>
      <c r="C26" s="5" t="str">
        <f t="shared" si="0"/>
        <v>! SRCNAM = AIRhNW1-4 !</v>
      </c>
      <c r="D26" s="3"/>
      <c r="G26" s="8"/>
      <c r="I26" s="9"/>
    </row>
    <row r="27" spans="1:9" ht="11.25">
      <c r="A27" s="1"/>
      <c r="B27" s="26" t="s">
        <v>65</v>
      </c>
      <c r="C27" s="5" t="str">
        <f t="shared" si="0"/>
        <v>! SRCNAM = AIRhNW1-5 !</v>
      </c>
      <c r="D27" s="3"/>
      <c r="G27" s="8"/>
      <c r="I27" s="9"/>
    </row>
    <row r="28" spans="1:9" ht="11.25">
      <c r="A28" s="1"/>
      <c r="B28" s="26" t="s">
        <v>72</v>
      </c>
      <c r="C28" s="5" t="str">
        <f t="shared" si="0"/>
        <v>! SRCNAM = AIRhNW3-6 !</v>
      </c>
      <c r="D28" s="3"/>
      <c r="G28" s="8"/>
      <c r="I28" s="9"/>
    </row>
    <row r="29" spans="1:9" ht="11.25">
      <c r="A29" s="1"/>
      <c r="B29" s="26" t="s">
        <v>73</v>
      </c>
      <c r="C29" s="5" t="str">
        <f t="shared" si="0"/>
        <v>! SRCNAM = AIRhNW3-7 !</v>
      </c>
      <c r="D29" s="3"/>
      <c r="G29" s="8"/>
      <c r="I29" s="9"/>
    </row>
    <row r="30" spans="1:9" ht="11.25">
      <c r="A30" s="1"/>
      <c r="B30" s="26" t="s">
        <v>74</v>
      </c>
      <c r="C30" s="5" t="str">
        <f t="shared" si="0"/>
        <v>! SRCNAM = AIRhNW3-8 !</v>
      </c>
      <c r="D30" s="3"/>
      <c r="G30" s="8"/>
      <c r="I30" s="9"/>
    </row>
    <row r="31" spans="1:9" ht="11.25">
      <c r="A31" s="2"/>
      <c r="B31" s="26" t="s">
        <v>75</v>
      </c>
      <c r="C31" s="5" t="str">
        <f t="shared" si="0"/>
        <v>! SRCNAM = AIRhNW3-9 !</v>
      </c>
      <c r="D31" s="1"/>
      <c r="G31" s="8"/>
      <c r="I31" s="9"/>
    </row>
    <row r="32" spans="2:3" ht="11.25">
      <c r="B32" s="26" t="s">
        <v>76</v>
      </c>
      <c r="C32" s="5" t="str">
        <f t="shared" si="0"/>
        <v>! SRCNAM = AIRhNW3-10 !</v>
      </c>
    </row>
    <row r="33" spans="2:3" ht="11.25">
      <c r="B33" s="26" t="s">
        <v>77</v>
      </c>
      <c r="C33" s="5" t="str">
        <f t="shared" si="0"/>
        <v>! SRCNAM = AIRhNW3-11 !</v>
      </c>
    </row>
    <row r="34" spans="2:3" ht="11.25">
      <c r="B34" s="26" t="s">
        <v>78</v>
      </c>
      <c r="C34" s="5" t="str">
        <f t="shared" si="0"/>
        <v>! SRCNAM = AIRhNW3-12 !</v>
      </c>
    </row>
    <row r="35" spans="2:12" ht="11.25">
      <c r="B35" s="26" t="s">
        <v>79</v>
      </c>
      <c r="C35" s="5" t="str">
        <f t="shared" si="0"/>
        <v>! SRCNAM = AIRhNW3-13 !</v>
      </c>
      <c r="L35" s="17"/>
    </row>
    <row r="36" spans="2:3" ht="11.25">
      <c r="B36" s="26" t="s">
        <v>80</v>
      </c>
      <c r="C36" s="5" t="str">
        <f t="shared" si="0"/>
        <v>! SRCNAM = AIRhNW3-14 !</v>
      </c>
    </row>
    <row r="37" spans="2:3" ht="11.25">
      <c r="B37" s="26" t="s">
        <v>81</v>
      </c>
      <c r="C37" s="5" t="str">
        <f t="shared" si="0"/>
        <v>! SRCNAM = AIRhNW3-15 !</v>
      </c>
    </row>
    <row r="38" spans="2:3" ht="11.25">
      <c r="B38" s="26" t="s">
        <v>82</v>
      </c>
      <c r="C38" s="5" t="str">
        <f t="shared" si="0"/>
        <v>! SRCNAM = AIRhNW3-16 !</v>
      </c>
    </row>
    <row r="39" spans="2:3" ht="11.25">
      <c r="B39" s="26" t="s">
        <v>83</v>
      </c>
      <c r="C39" s="5" t="str">
        <f t="shared" si="0"/>
        <v>! SRCNAM = AIRhNW5-17 !</v>
      </c>
    </row>
    <row r="40" spans="2:3" ht="11.25">
      <c r="B40" s="26" t="s">
        <v>84</v>
      </c>
      <c r="C40" s="5" t="str">
        <f t="shared" si="0"/>
        <v>! SRCNAM = AIRhNW5-18 !</v>
      </c>
    </row>
    <row r="41" spans="2:3" ht="11.25">
      <c r="B41" s="26" t="s">
        <v>85</v>
      </c>
      <c r="C41" s="5" t="str">
        <f t="shared" si="0"/>
        <v>! SRCNAM = AIRhNW5-19 !</v>
      </c>
    </row>
    <row r="42" spans="2:3" ht="11.25">
      <c r="B42" s="26" t="s">
        <v>86</v>
      </c>
      <c r="C42" s="5" t="str">
        <f t="shared" si="0"/>
        <v>! SRCNAM = AIRhNW5-20 !</v>
      </c>
    </row>
    <row r="43" spans="2:3" ht="11.25">
      <c r="B43" s="26" t="s">
        <v>87</v>
      </c>
      <c r="C43" s="5" t="str">
        <f t="shared" si="0"/>
        <v>! SRCNAM = AIRhNW5-21 !</v>
      </c>
    </row>
    <row r="44" spans="2:3" ht="11.25">
      <c r="B44" s="26" t="s">
        <v>88</v>
      </c>
      <c r="C44" s="5" t="str">
        <f t="shared" si="0"/>
        <v>! SRCNAM = AIRhNW5-22 !</v>
      </c>
    </row>
    <row r="45" spans="2:3" ht="11.25">
      <c r="B45" s="26" t="s">
        <v>89</v>
      </c>
      <c r="C45" s="5" t="str">
        <f t="shared" si="0"/>
        <v>! SRCNAM = AIRhNW5-23 !</v>
      </c>
    </row>
    <row r="46" spans="2:3" ht="11.25">
      <c r="B46" s="26" t="s">
        <v>90</v>
      </c>
      <c r="C46" s="5" t="str">
        <f t="shared" si="0"/>
        <v>! SRCNAM = AIRhNW5-24 !</v>
      </c>
    </row>
    <row r="47" spans="2:3" ht="11.25">
      <c r="B47" s="26" t="s">
        <v>91</v>
      </c>
      <c r="C47" s="5" t="str">
        <f t="shared" si="0"/>
        <v>! SRCNAM = AIRhNW5-25 !</v>
      </c>
    </row>
    <row r="48" spans="2:3" ht="11.25">
      <c r="B48" s="26" t="s">
        <v>92</v>
      </c>
      <c r="C48" s="5" t="str">
        <f t="shared" si="0"/>
        <v>! SRCNAM = AIRhNW5-26 !</v>
      </c>
    </row>
    <row r="49" spans="2:3" ht="11.25">
      <c r="B49" s="26" t="s">
        <v>93</v>
      </c>
      <c r="C49" s="5" t="str">
        <f t="shared" si="0"/>
        <v>! SRCNAM = AIRhNW5-27 !</v>
      </c>
    </row>
    <row r="50" spans="2:3" ht="11.25">
      <c r="B50" s="26" t="s">
        <v>94</v>
      </c>
      <c r="C50" s="5" t="str">
        <f t="shared" si="0"/>
        <v>! SRCNAM = AIRhNW5-28 !</v>
      </c>
    </row>
    <row r="51" spans="2:3" ht="11.25">
      <c r="B51" s="26" t="s">
        <v>95</v>
      </c>
      <c r="C51" s="5" t="str">
        <f t="shared" si="0"/>
        <v>! SRCNAM = AIRhNW5-29 !</v>
      </c>
    </row>
    <row r="52" spans="2:3" ht="11.25">
      <c r="B52" s="26" t="s">
        <v>96</v>
      </c>
      <c r="C52" s="5" t="str">
        <f t="shared" si="0"/>
        <v>! SRCNAM = AIRhNW5-30 !</v>
      </c>
    </row>
    <row r="53" spans="2:3" ht="11.25">
      <c r="B53" s="26" t="s">
        <v>97</v>
      </c>
      <c r="C53" s="5" t="str">
        <f t="shared" si="0"/>
        <v>! SRCNAM = AIRhNW5-31 !</v>
      </c>
    </row>
    <row r="54" spans="2:3" ht="11.25">
      <c r="B54" s="26" t="s">
        <v>98</v>
      </c>
      <c r="C54" s="5" t="str">
        <f t="shared" si="0"/>
        <v>! SRCNAM = AIRhNW5-32 !</v>
      </c>
    </row>
    <row r="55" spans="2:3" ht="11.25">
      <c r="B55" s="26" t="s">
        <v>99</v>
      </c>
      <c r="C55" s="5" t="str">
        <f t="shared" si="0"/>
        <v>! SRCNAM = AIRhNW5-33 !</v>
      </c>
    </row>
    <row r="56" spans="2:3" ht="11.25">
      <c r="B56" s="26" t="s">
        <v>66</v>
      </c>
      <c r="C56" s="5" t="str">
        <f t="shared" si="0"/>
        <v>! SRCNAM = AIRhSE1-34 !</v>
      </c>
    </row>
    <row r="57" spans="2:3" ht="11.25">
      <c r="B57" s="26" t="s">
        <v>67</v>
      </c>
      <c r="C57" s="5" t="str">
        <f t="shared" si="0"/>
        <v>! SRCNAM = AIRhSE1-35 !</v>
      </c>
    </row>
    <row r="58" spans="2:3" ht="11.25">
      <c r="B58" s="26" t="s">
        <v>68</v>
      </c>
      <c r="C58" s="5" t="str">
        <f t="shared" si="0"/>
        <v>! SRCNAM = AIRhSE1-36 !</v>
      </c>
    </row>
    <row r="59" spans="2:3" ht="11.25">
      <c r="B59" s="26" t="s">
        <v>69</v>
      </c>
      <c r="C59" s="5" t="str">
        <f t="shared" si="0"/>
        <v>! SRCNAM = AIRhSE1-37 !</v>
      </c>
    </row>
    <row r="60" spans="2:3" ht="11.25">
      <c r="B60" s="26" t="s">
        <v>70</v>
      </c>
      <c r="C60" s="5" t="str">
        <f t="shared" si="0"/>
        <v>! SRCNAM = AIRhSE1-38 !</v>
      </c>
    </row>
    <row r="61" spans="2:3" ht="11.25">
      <c r="B61" s="26" t="s">
        <v>71</v>
      </c>
      <c r="C61" s="5" t="str">
        <f t="shared" si="0"/>
        <v>! SRCNAM = AIRhSE3-39 !</v>
      </c>
    </row>
    <row r="62" spans="2:3" ht="11.25">
      <c r="B62" s="26" t="s">
        <v>100</v>
      </c>
      <c r="C62" s="5" t="str">
        <f t="shared" si="0"/>
        <v>! SRCNAM = AIRhSE3-40 !</v>
      </c>
    </row>
    <row r="63" spans="2:3" ht="11.25">
      <c r="B63" s="26" t="s">
        <v>101</v>
      </c>
      <c r="C63" s="5" t="str">
        <f t="shared" si="0"/>
        <v>! SRCNAM = AIRhSE3-41 !</v>
      </c>
    </row>
    <row r="64" spans="2:3" ht="11.25">
      <c r="B64" s="26" t="s">
        <v>102</v>
      </c>
      <c r="C64" s="5" t="str">
        <f t="shared" si="0"/>
        <v>! SRCNAM = AIRhSE3-42 !</v>
      </c>
    </row>
    <row r="65" spans="2:3" ht="11.25">
      <c r="B65" s="26" t="s">
        <v>103</v>
      </c>
      <c r="C65" s="5" t="str">
        <f t="shared" si="0"/>
        <v>! SRCNAM = AIRhSE3-43 !</v>
      </c>
    </row>
    <row r="66" spans="2:3" ht="11.25">
      <c r="B66" s="26" t="s">
        <v>104</v>
      </c>
      <c r="C66" s="5" t="str">
        <f t="shared" si="0"/>
        <v>! SRCNAM = AIRhSE3-44 !</v>
      </c>
    </row>
    <row r="67" spans="2:3" ht="11.25">
      <c r="B67" s="26" t="s">
        <v>105</v>
      </c>
      <c r="C67" s="5" t="str">
        <f t="shared" si="0"/>
        <v>! SRCNAM = AIRhSE3-45 !</v>
      </c>
    </row>
    <row r="68" spans="2:3" ht="11.25">
      <c r="B68" s="26" t="s">
        <v>106</v>
      </c>
      <c r="C68" s="5" t="str">
        <f t="shared" si="0"/>
        <v>! SRCNAM = AIRhSE3-46 !</v>
      </c>
    </row>
    <row r="69" spans="2:3" ht="11.25">
      <c r="B69" s="26" t="s">
        <v>107</v>
      </c>
      <c r="C69" s="5" t="str">
        <f t="shared" si="0"/>
        <v>! SRCNAM = AIRhSE3-47 !</v>
      </c>
    </row>
    <row r="70" spans="2:3" ht="11.25">
      <c r="B70" s="26" t="s">
        <v>108</v>
      </c>
      <c r="C70" s="5" t="str">
        <f t="shared" si="0"/>
        <v>! SRCNAM = AIRhSE3-48 !</v>
      </c>
    </row>
    <row r="71" spans="2:3" ht="11.25">
      <c r="B71" s="26" t="s">
        <v>109</v>
      </c>
      <c r="C71" s="5" t="str">
        <f t="shared" si="0"/>
        <v>! SRCNAM = AIRhSE3-49 !</v>
      </c>
    </row>
    <row r="72" spans="2:3" ht="11.25">
      <c r="B72" s="26" t="s">
        <v>110</v>
      </c>
      <c r="C72" s="5" t="str">
        <f aca="true" t="shared" si="3" ref="C72:C98">CONCATENATE(C$4,B72,C$5)</f>
        <v>! SRCNAM = AIRhSE5-50 !</v>
      </c>
    </row>
    <row r="73" spans="2:3" ht="11.25">
      <c r="B73" s="26" t="s">
        <v>111</v>
      </c>
      <c r="C73" s="5" t="str">
        <f t="shared" si="3"/>
        <v>! SRCNAM = AIRhSE5-51 !</v>
      </c>
    </row>
    <row r="74" spans="2:3" ht="11.25">
      <c r="B74" s="26" t="s">
        <v>112</v>
      </c>
      <c r="C74" s="5" t="str">
        <f t="shared" si="3"/>
        <v>! SRCNAM = AIRhSE5-52 !</v>
      </c>
    </row>
    <row r="75" spans="2:3" ht="11.25">
      <c r="B75" s="26" t="s">
        <v>113</v>
      </c>
      <c r="C75" s="5" t="str">
        <f t="shared" si="3"/>
        <v>! SRCNAM = AIRhSE5-53 !</v>
      </c>
    </row>
    <row r="76" spans="2:3" ht="11.25">
      <c r="B76" s="26" t="s">
        <v>114</v>
      </c>
      <c r="C76" s="5" t="str">
        <f t="shared" si="3"/>
        <v>! SRCNAM = AIRhSE5-54 !</v>
      </c>
    </row>
    <row r="77" spans="2:3" ht="11.25">
      <c r="B77" s="26" t="s">
        <v>115</v>
      </c>
      <c r="C77" s="5" t="str">
        <f t="shared" si="3"/>
        <v>! SRCNAM = AIRhSE5-55 !</v>
      </c>
    </row>
    <row r="78" spans="2:3" ht="11.25">
      <c r="B78" s="26" t="s">
        <v>116</v>
      </c>
      <c r="C78" s="5" t="str">
        <f t="shared" si="3"/>
        <v>! SRCNAM = AIRhSE5-56 !</v>
      </c>
    </row>
    <row r="79" spans="2:3" ht="11.25">
      <c r="B79" s="26" t="s">
        <v>117</v>
      </c>
      <c r="C79" s="5" t="str">
        <f t="shared" si="3"/>
        <v>! SRCNAM = AIRhSE5-57 !</v>
      </c>
    </row>
    <row r="80" spans="2:3" ht="11.25">
      <c r="B80" s="26" t="s">
        <v>118</v>
      </c>
      <c r="C80" s="5" t="str">
        <f t="shared" si="3"/>
        <v>! SRCNAM = AIRhSE5-58 !</v>
      </c>
    </row>
    <row r="81" spans="2:3" ht="11.25">
      <c r="B81" s="26" t="s">
        <v>119</v>
      </c>
      <c r="C81" s="5" t="str">
        <f t="shared" si="3"/>
        <v>! SRCNAM = AIRhSE5-59 !</v>
      </c>
    </row>
    <row r="82" spans="2:3" ht="11.25">
      <c r="B82" s="26" t="s">
        <v>120</v>
      </c>
      <c r="C82" s="5" t="str">
        <f t="shared" si="3"/>
        <v>! SRCNAM = AIRhSE5-60 !</v>
      </c>
    </row>
    <row r="83" spans="2:3" ht="11.25">
      <c r="B83" s="26" t="s">
        <v>121</v>
      </c>
      <c r="C83" s="5" t="str">
        <f t="shared" si="3"/>
        <v>! SRCNAM = AIRhSE5-61 !</v>
      </c>
    </row>
    <row r="84" spans="2:3" ht="11.25">
      <c r="B84" s="26" t="s">
        <v>122</v>
      </c>
      <c r="C84" s="5" t="str">
        <f t="shared" si="3"/>
        <v>! SRCNAM = AIRhSE5-62 !</v>
      </c>
    </row>
    <row r="85" spans="2:3" ht="11.25">
      <c r="B85" s="26" t="s">
        <v>123</v>
      </c>
      <c r="C85" s="5" t="str">
        <f t="shared" si="3"/>
        <v>! SRCNAM = AIRhSE5-63 !</v>
      </c>
    </row>
    <row r="86" spans="2:3" ht="11.25">
      <c r="B86" s="26" t="s">
        <v>124</v>
      </c>
      <c r="C86" s="5" t="str">
        <f t="shared" si="3"/>
        <v>! SRCNAM = AIRhSE5-64 !</v>
      </c>
    </row>
    <row r="87" spans="2:3" ht="11.25">
      <c r="B87" s="26" t="s">
        <v>125</v>
      </c>
      <c r="C87" s="5" t="str">
        <f t="shared" si="3"/>
        <v>! SRCNAM = AIRhSE5-65 !</v>
      </c>
    </row>
    <row r="88" spans="2:3" ht="11.25">
      <c r="B88" s="26" t="s">
        <v>126</v>
      </c>
      <c r="C88" s="5" t="str">
        <f t="shared" si="3"/>
        <v>! SRCNAM = AIRhSE5-66 !</v>
      </c>
    </row>
    <row r="89" spans="2:3" ht="11.25">
      <c r="B89" s="26" t="s">
        <v>127</v>
      </c>
      <c r="C89" s="5" t="str">
        <f t="shared" si="3"/>
        <v>! SRCNAM = AIRhTAXI-67 !</v>
      </c>
    </row>
    <row r="90" spans="2:3" ht="11.25">
      <c r="B90" s="26" t="s">
        <v>128</v>
      </c>
      <c r="C90" s="5" t="str">
        <f t="shared" si="3"/>
        <v>! SRCNAM = AIRhTAXI-68 !</v>
      </c>
    </row>
    <row r="91" spans="2:3" ht="11.25">
      <c r="B91" s="26" t="s">
        <v>129</v>
      </c>
      <c r="C91" s="5" t="str">
        <f t="shared" si="3"/>
        <v>! SRCNAM = AIRhTAXI-69 !</v>
      </c>
    </row>
    <row r="92" spans="2:3" ht="11.25">
      <c r="B92" s="26" t="s">
        <v>130</v>
      </c>
      <c r="C92" s="5" t="str">
        <f t="shared" si="3"/>
        <v>! SRCNAM = AIRhTAXI-70 !</v>
      </c>
    </row>
    <row r="93" spans="2:3" ht="11.25">
      <c r="B93" s="26" t="s">
        <v>131</v>
      </c>
      <c r="C93" s="5" t="str">
        <f t="shared" si="3"/>
        <v>! SRCNAM = AIRhTAXI-71 !</v>
      </c>
    </row>
    <row r="94" spans="2:3" ht="11.25">
      <c r="B94" s="26" t="s">
        <v>132</v>
      </c>
      <c r="C94" s="5" t="str">
        <f t="shared" si="3"/>
        <v>! SRCNAM = AIRhTAXI-72 !</v>
      </c>
    </row>
    <row r="95" spans="2:3" ht="11.25">
      <c r="B95" s="26" t="s">
        <v>133</v>
      </c>
      <c r="C95" s="5" t="str">
        <f t="shared" si="3"/>
        <v>! SRCNAM = AIRhTAXI-73 !</v>
      </c>
    </row>
    <row r="96" spans="2:3" ht="11.25">
      <c r="B96" s="26" t="s">
        <v>134</v>
      </c>
      <c r="C96" s="5" t="str">
        <f t="shared" si="3"/>
        <v>! SRCNAM = AIRhTAXI-74 !</v>
      </c>
    </row>
    <row r="97" spans="2:3" ht="11.25">
      <c r="B97" s="26" t="s">
        <v>135</v>
      </c>
      <c r="C97" s="5" t="str">
        <f t="shared" si="3"/>
        <v>! SRCNAM = AIRhTAXI-75 !</v>
      </c>
    </row>
    <row r="98" spans="2:3" ht="11.25">
      <c r="B98" s="26" t="s">
        <v>136</v>
      </c>
      <c r="C98" s="5" t="str">
        <f t="shared" si="3"/>
        <v>! SRCNAM = AIRhTAXI-76 !</v>
      </c>
    </row>
  </sheetData>
  <sheetProtection password="F725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selection activeCell="F35" sqref="F35"/>
    </sheetView>
  </sheetViews>
  <sheetFormatPr defaultColWidth="8.8515625" defaultRowHeight="15"/>
  <cols>
    <col min="1" max="1" width="6.421875" style="14" customWidth="1"/>
    <col min="2" max="2" width="3.8515625" style="14" customWidth="1"/>
    <col min="3" max="3" width="5.00390625" style="14" customWidth="1"/>
    <col min="4" max="4" width="7.00390625" style="14" customWidth="1"/>
    <col min="5" max="5" width="8.00390625" style="14" customWidth="1"/>
    <col min="6" max="6" width="8.8515625" style="14" customWidth="1"/>
    <col min="7" max="7" width="8.28125" style="14" customWidth="1"/>
    <col min="8" max="8" width="7.7109375" style="14" bestFit="1" customWidth="1"/>
    <col min="9" max="9" width="8.57421875" style="15" bestFit="1" customWidth="1"/>
    <col min="10" max="10" width="6.28125" style="15" customWidth="1"/>
    <col min="11" max="11" width="1.57421875" style="16" customWidth="1"/>
    <col min="12" max="15" width="8.57421875" style="15" bestFit="1" customWidth="1"/>
    <col min="16" max="16384" width="8.8515625" style="5" customWidth="1"/>
  </cols>
  <sheetData>
    <row r="1" spans="1:15" s="30" customFormat="1" ht="12" thickBot="1">
      <c r="A1" s="31" t="s">
        <v>163</v>
      </c>
      <c r="B1" s="31"/>
      <c r="C1" s="31"/>
      <c r="D1" s="31"/>
      <c r="E1" s="31"/>
      <c r="F1" s="31"/>
      <c r="G1" s="31"/>
      <c r="H1" s="31"/>
      <c r="I1" s="32"/>
      <c r="J1" s="32"/>
      <c r="K1" s="33"/>
      <c r="L1" s="32"/>
      <c r="M1" s="32"/>
      <c r="N1" s="32"/>
      <c r="O1" s="32"/>
    </row>
    <row r="2" spans="1:30" s="7" customFormat="1" ht="11.25">
      <c r="A2" s="10"/>
      <c r="B2" s="63" t="s">
        <v>164</v>
      </c>
      <c r="C2" s="10"/>
      <c r="D2" s="10"/>
      <c r="E2" s="10"/>
      <c r="F2" s="10"/>
      <c r="G2" s="10"/>
      <c r="H2" s="10"/>
      <c r="I2" s="12"/>
      <c r="J2" s="12"/>
      <c r="K2" s="11"/>
      <c r="L2" s="54">
        <v>2017</v>
      </c>
      <c r="M2" s="55">
        <v>2017</v>
      </c>
      <c r="N2" s="55">
        <v>2017</v>
      </c>
      <c r="O2" s="55">
        <v>2017</v>
      </c>
      <c r="P2" s="56">
        <v>2017</v>
      </c>
      <c r="Q2" s="56">
        <v>2017</v>
      </c>
      <c r="R2" s="56">
        <v>2017</v>
      </c>
      <c r="S2" s="56">
        <v>2017</v>
      </c>
      <c r="T2" s="56">
        <v>2017</v>
      </c>
      <c r="U2" s="56">
        <v>2017</v>
      </c>
      <c r="V2" s="56">
        <v>2017</v>
      </c>
      <c r="W2" s="56">
        <v>2017</v>
      </c>
      <c r="X2" s="56">
        <v>2017</v>
      </c>
      <c r="Y2" s="56">
        <v>2017</v>
      </c>
      <c r="Z2" s="56">
        <v>2017</v>
      </c>
      <c r="AA2" s="56">
        <v>2017</v>
      </c>
      <c r="AB2" s="56">
        <v>2017</v>
      </c>
      <c r="AC2" s="56">
        <v>2017</v>
      </c>
      <c r="AD2" s="57">
        <v>2017</v>
      </c>
    </row>
    <row r="3" spans="1:30" s="7" customFormat="1" ht="11.25">
      <c r="A3" s="10"/>
      <c r="B3" s="63" t="s">
        <v>165</v>
      </c>
      <c r="C3" s="10"/>
      <c r="D3" s="10"/>
      <c r="E3" s="10"/>
      <c r="F3" s="10"/>
      <c r="G3" s="10"/>
      <c r="H3" s="10"/>
      <c r="I3" s="12"/>
      <c r="J3" s="12"/>
      <c r="K3" s="11"/>
      <c r="L3" s="45" t="s">
        <v>3</v>
      </c>
      <c r="M3" s="46" t="s">
        <v>3</v>
      </c>
      <c r="N3" s="46" t="s">
        <v>3</v>
      </c>
      <c r="O3" s="46" t="s">
        <v>3</v>
      </c>
      <c r="P3" s="43" t="s">
        <v>3</v>
      </c>
      <c r="Q3" s="43" t="s">
        <v>3</v>
      </c>
      <c r="R3" s="43" t="s">
        <v>3</v>
      </c>
      <c r="S3" s="43" t="s">
        <v>3</v>
      </c>
      <c r="T3" s="43" t="s">
        <v>3</v>
      </c>
      <c r="U3" s="43" t="s">
        <v>3</v>
      </c>
      <c r="V3" s="43" t="s">
        <v>3</v>
      </c>
      <c r="W3" s="43" t="s">
        <v>3</v>
      </c>
      <c r="X3" s="43" t="s">
        <v>3</v>
      </c>
      <c r="Y3" s="43" t="s">
        <v>3</v>
      </c>
      <c r="Z3" s="43" t="s">
        <v>3</v>
      </c>
      <c r="AA3" s="43" t="s">
        <v>3</v>
      </c>
      <c r="AB3" s="43" t="s">
        <v>3</v>
      </c>
      <c r="AC3" s="43" t="s">
        <v>3</v>
      </c>
      <c r="AD3" s="44" t="s">
        <v>3</v>
      </c>
    </row>
    <row r="4" spans="1:30" s="7" customFormat="1" ht="12" thickBot="1">
      <c r="A4" s="10"/>
      <c r="B4" s="10"/>
      <c r="C4" s="10"/>
      <c r="D4" s="10"/>
      <c r="E4" s="10"/>
      <c r="F4" s="10"/>
      <c r="G4" s="10"/>
      <c r="H4" s="10"/>
      <c r="I4" s="12"/>
      <c r="J4" s="12"/>
      <c r="K4" s="11"/>
      <c r="L4" s="76" t="s">
        <v>245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4:30" ht="11.25">
      <c r="D5" s="14" t="s">
        <v>244</v>
      </c>
      <c r="L5" s="41">
        <v>1</v>
      </c>
      <c r="M5" s="42">
        <v>2</v>
      </c>
      <c r="N5" s="42">
        <v>3</v>
      </c>
      <c r="O5" s="42">
        <v>4</v>
      </c>
      <c r="P5" s="43">
        <v>5</v>
      </c>
      <c r="Q5" s="43">
        <v>6</v>
      </c>
      <c r="R5" s="43">
        <v>7</v>
      </c>
      <c r="S5" s="43">
        <v>8</v>
      </c>
      <c r="T5" s="43">
        <v>9</v>
      </c>
      <c r="U5" s="43">
        <v>10</v>
      </c>
      <c r="V5" s="43">
        <v>11</v>
      </c>
      <c r="W5" s="43">
        <v>12</v>
      </c>
      <c r="X5" s="43">
        <v>13</v>
      </c>
      <c r="Y5" s="43">
        <v>14</v>
      </c>
      <c r="Z5" s="43">
        <v>15</v>
      </c>
      <c r="AA5" s="43">
        <v>16</v>
      </c>
      <c r="AB5" s="43">
        <v>17</v>
      </c>
      <c r="AC5" s="43">
        <v>18</v>
      </c>
      <c r="AD5" s="44">
        <v>19</v>
      </c>
    </row>
    <row r="6" spans="12:30" ht="11.25">
      <c r="L6" s="45" t="s">
        <v>9</v>
      </c>
      <c r="M6" s="46" t="s">
        <v>10</v>
      </c>
      <c r="N6" s="46" t="s">
        <v>11</v>
      </c>
      <c r="O6" s="46" t="s">
        <v>12</v>
      </c>
      <c r="P6" s="43" t="s">
        <v>13</v>
      </c>
      <c r="Q6" s="43" t="s">
        <v>14</v>
      </c>
      <c r="R6" s="43" t="s">
        <v>15</v>
      </c>
      <c r="S6" s="43" t="s">
        <v>16</v>
      </c>
      <c r="T6" s="43" t="s">
        <v>17</v>
      </c>
      <c r="U6" s="43" t="s">
        <v>18</v>
      </c>
      <c r="V6" s="43" t="s">
        <v>19</v>
      </c>
      <c r="W6" s="43" t="s">
        <v>20</v>
      </c>
      <c r="X6" s="43" t="s">
        <v>21</v>
      </c>
      <c r="Y6" s="43" t="s">
        <v>22</v>
      </c>
      <c r="Z6" s="43" t="s">
        <v>23</v>
      </c>
      <c r="AA6" s="43" t="s">
        <v>24</v>
      </c>
      <c r="AB6" s="43" t="s">
        <v>25</v>
      </c>
      <c r="AC6" s="43" t="s">
        <v>26</v>
      </c>
      <c r="AD6" s="44" t="s">
        <v>27</v>
      </c>
    </row>
    <row r="7" spans="1:30" ht="12" thickBot="1">
      <c r="A7" s="5"/>
      <c r="B7" s="5"/>
      <c r="C7" s="5"/>
      <c r="D7" s="5"/>
      <c r="E7" s="5"/>
      <c r="F7" s="5"/>
      <c r="G7" s="5"/>
      <c r="H7" s="5"/>
      <c r="I7" s="5"/>
      <c r="J7" s="5"/>
      <c r="L7" s="47">
        <v>0.18972679920129487</v>
      </c>
      <c r="M7" s="48">
        <v>0.024617615123581838</v>
      </c>
      <c r="N7" s="48">
        <v>0.24886352039414525</v>
      </c>
      <c r="O7" s="48">
        <v>1.0200788637520464</v>
      </c>
      <c r="P7" s="49">
        <v>0.1915415188955257</v>
      </c>
      <c r="Q7" s="49">
        <v>0.6003358996040101</v>
      </c>
      <c r="R7" s="49">
        <v>0</v>
      </c>
      <c r="S7" s="49">
        <v>0</v>
      </c>
      <c r="T7" s="49">
        <v>0.021839788201667737</v>
      </c>
      <c r="U7" s="49">
        <v>0</v>
      </c>
      <c r="V7" s="49">
        <v>0</v>
      </c>
      <c r="W7" s="49">
        <v>0</v>
      </c>
      <c r="X7" s="49">
        <v>0.003796844014471891</v>
      </c>
      <c r="Y7" s="49">
        <v>0.00035155963096961953</v>
      </c>
      <c r="Z7" s="49">
        <v>0</v>
      </c>
      <c r="AA7" s="49"/>
      <c r="AB7" s="49">
        <v>1.2281730760912709E-05</v>
      </c>
      <c r="AC7" s="49">
        <v>0.0003566770187866665</v>
      </c>
      <c r="AD7" s="50">
        <v>0.0017494822597750085</v>
      </c>
    </row>
    <row r="8" spans="1:30" ht="11.25">
      <c r="A8" s="79" t="s">
        <v>243</v>
      </c>
      <c r="B8" s="79"/>
      <c r="C8" s="79"/>
      <c r="D8" s="79"/>
      <c r="E8" s="79"/>
      <c r="F8" s="79"/>
      <c r="G8" s="79"/>
      <c r="H8" s="79"/>
      <c r="I8" s="79"/>
      <c r="J8" s="79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2:15" ht="11.25">
      <c r="L9" s="52" t="s">
        <v>161</v>
      </c>
      <c r="M9" s="5"/>
      <c r="N9" s="5"/>
      <c r="O9" s="5"/>
    </row>
    <row r="10" spans="1:30" s="43" customFormat="1" ht="11.25">
      <c r="A10" s="58"/>
      <c r="B10" s="58" t="s">
        <v>57</v>
      </c>
      <c r="C10" s="58" t="s">
        <v>58</v>
      </c>
      <c r="D10" s="58" t="s">
        <v>141</v>
      </c>
      <c r="E10" s="58"/>
      <c r="F10" s="58" t="s">
        <v>155</v>
      </c>
      <c r="G10" s="58" t="s">
        <v>155</v>
      </c>
      <c r="H10" s="58" t="s">
        <v>155</v>
      </c>
      <c r="I10" s="61" t="s">
        <v>155</v>
      </c>
      <c r="J10" s="58" t="s">
        <v>159</v>
      </c>
      <c r="K10" s="58"/>
      <c r="L10" s="46" t="s">
        <v>162</v>
      </c>
      <c r="M10" s="46" t="s">
        <v>162</v>
      </c>
      <c r="N10" s="46" t="s">
        <v>162</v>
      </c>
      <c r="O10" s="46" t="s">
        <v>162</v>
      </c>
      <c r="P10" s="46" t="s">
        <v>162</v>
      </c>
      <c r="Q10" s="46" t="s">
        <v>162</v>
      </c>
      <c r="R10" s="46" t="s">
        <v>162</v>
      </c>
      <c r="S10" s="46" t="s">
        <v>162</v>
      </c>
      <c r="T10" s="46" t="s">
        <v>162</v>
      </c>
      <c r="U10" s="46" t="s">
        <v>162</v>
      </c>
      <c r="V10" s="46" t="s">
        <v>162</v>
      </c>
      <c r="W10" s="46" t="s">
        <v>162</v>
      </c>
      <c r="X10" s="46" t="s">
        <v>162</v>
      </c>
      <c r="Y10" s="46" t="s">
        <v>162</v>
      </c>
      <c r="Z10" s="46" t="s">
        <v>162</v>
      </c>
      <c r="AA10" s="46" t="s">
        <v>162</v>
      </c>
      <c r="AB10" s="46" t="s">
        <v>162</v>
      </c>
      <c r="AC10" s="46" t="s">
        <v>162</v>
      </c>
      <c r="AD10" s="46" t="s">
        <v>162</v>
      </c>
    </row>
    <row r="11" spans="1:30" s="7" customFormat="1" ht="11.25">
      <c r="A11" s="34" t="s">
        <v>140</v>
      </c>
      <c r="B11" s="35" t="s">
        <v>0</v>
      </c>
      <c r="C11" s="35" t="s">
        <v>0</v>
      </c>
      <c r="D11" s="35" t="s">
        <v>1</v>
      </c>
      <c r="E11" s="34" t="s">
        <v>142</v>
      </c>
      <c r="F11" s="34" t="s">
        <v>143</v>
      </c>
      <c r="G11" s="34" t="s">
        <v>144</v>
      </c>
      <c r="H11" s="34" t="s">
        <v>145</v>
      </c>
      <c r="I11" s="39" t="s">
        <v>54</v>
      </c>
      <c r="J11" s="36" t="s">
        <v>160</v>
      </c>
      <c r="K11" s="37"/>
      <c r="L11" s="36" t="s">
        <v>9</v>
      </c>
      <c r="M11" s="36" t="s">
        <v>10</v>
      </c>
      <c r="N11" s="36" t="s">
        <v>11</v>
      </c>
      <c r="O11" s="36" t="s">
        <v>12</v>
      </c>
      <c r="P11" s="35" t="s">
        <v>13</v>
      </c>
      <c r="Q11" s="35" t="s">
        <v>14</v>
      </c>
      <c r="R11" s="35" t="s">
        <v>15</v>
      </c>
      <c r="S11" s="35" t="s">
        <v>16</v>
      </c>
      <c r="T11" s="35" t="s">
        <v>17</v>
      </c>
      <c r="U11" s="35" t="s">
        <v>18</v>
      </c>
      <c r="V11" s="35" t="s">
        <v>19</v>
      </c>
      <c r="W11" s="35" t="s">
        <v>20</v>
      </c>
      <c r="X11" s="35" t="s">
        <v>21</v>
      </c>
      <c r="Y11" s="35" t="s">
        <v>22</v>
      </c>
      <c r="Z11" s="35" t="s">
        <v>23</v>
      </c>
      <c r="AA11" s="35" t="s">
        <v>24</v>
      </c>
      <c r="AB11" s="35" t="s">
        <v>25</v>
      </c>
      <c r="AC11" s="35" t="s">
        <v>26</v>
      </c>
      <c r="AD11" s="35" t="s">
        <v>27</v>
      </c>
    </row>
    <row r="12" spans="1:30" ht="11.25">
      <c r="A12" s="14" t="s">
        <v>147</v>
      </c>
      <c r="B12" s="14">
        <v>240</v>
      </c>
      <c r="C12" s="14">
        <v>2000</v>
      </c>
      <c r="D12" s="14">
        <f>C12*B12</f>
        <v>480000</v>
      </c>
      <c r="E12" s="38">
        <v>2.92999E-09</v>
      </c>
      <c r="F12" s="38">
        <f>E12*D12</f>
        <v>0.0014063952</v>
      </c>
      <c r="G12" s="38">
        <f>F12*3600</f>
        <v>5.06302272</v>
      </c>
      <c r="H12" s="38">
        <f>G12*0.0022046</f>
        <v>0.011161939888512001</v>
      </c>
      <c r="I12" s="40">
        <f>H12*8760/2000</f>
        <v>0.04888929671168256</v>
      </c>
      <c r="J12" s="51">
        <f>I12/I$20</f>
        <v>0.07738672228950957</v>
      </c>
      <c r="K12" s="38"/>
      <c r="L12" s="53">
        <f aca="true" t="shared" si="0" ref="L12:Z18">L$7*$J12</f>
        <v>0.014682335120668154</v>
      </c>
      <c r="M12" s="53">
        <f t="shared" si="0"/>
        <v>0.0019050765449986585</v>
      </c>
      <c r="N12" s="53">
        <f t="shared" si="0"/>
        <v>0.01925873214073142</v>
      </c>
      <c r="O12" s="53">
        <f t="shared" si="0"/>
        <v>0.07894055974257809</v>
      </c>
      <c r="P12" s="53">
        <f t="shared" si="0"/>
        <v>0.014822770329678898</v>
      </c>
      <c r="Q12" s="53">
        <f t="shared" si="0"/>
        <v>0.046458027543078435</v>
      </c>
      <c r="R12" s="53">
        <f t="shared" si="0"/>
        <v>0</v>
      </c>
      <c r="S12" s="53">
        <f t="shared" si="0"/>
        <v>0</v>
      </c>
      <c r="T12" s="53">
        <f t="shared" si="0"/>
        <v>0.0016901096244241688</v>
      </c>
      <c r="U12" s="53">
        <f t="shared" si="0"/>
        <v>0</v>
      </c>
      <c r="V12" s="53">
        <f t="shared" si="0"/>
        <v>0</v>
      </c>
      <c r="W12" s="53">
        <f t="shared" si="0"/>
        <v>0</v>
      </c>
      <c r="X12" s="53">
        <f t="shared" si="0"/>
        <v>0.0002938253133245229</v>
      </c>
      <c r="Y12" s="53">
        <f t="shared" si="0"/>
        <v>2.7206047530048416E-05</v>
      </c>
      <c r="Z12" s="53">
        <f t="shared" si="0"/>
        <v>0</v>
      </c>
      <c r="AA12" s="40">
        <v>0.04888929671168256</v>
      </c>
      <c r="AB12" s="53">
        <f aca="true" t="shared" si="1" ref="AB12:AD18">AB$7*$J12</f>
        <v>9.504428876292789E-07</v>
      </c>
      <c r="AC12" s="53">
        <f t="shared" si="1"/>
        <v>2.760206539989395E-05</v>
      </c>
      <c r="AD12" s="53">
        <f t="shared" si="1"/>
        <v>0.00013538669778763224</v>
      </c>
    </row>
    <row r="13" spans="1:30" ht="11.25">
      <c r="A13" s="14" t="s">
        <v>148</v>
      </c>
      <c r="B13" s="14">
        <v>240</v>
      </c>
      <c r="C13" s="14">
        <v>4400</v>
      </c>
      <c r="D13" s="14">
        <f aca="true" t="shared" si="2" ref="D13:D18">C13*B13</f>
        <v>1056000</v>
      </c>
      <c r="E13" s="38">
        <v>2.92999E-09</v>
      </c>
      <c r="F13" s="38">
        <f aca="true" t="shared" si="3" ref="F13:F18">E13*D13</f>
        <v>0.00309406944</v>
      </c>
      <c r="G13" s="38">
        <f aca="true" t="shared" si="4" ref="G13:G18">F13*3600</f>
        <v>11.138649984</v>
      </c>
      <c r="H13" s="38">
        <f aca="true" t="shared" si="5" ref="H13:H18">G13*0.0022046</f>
        <v>0.024556267754726403</v>
      </c>
      <c r="I13" s="40">
        <f aca="true" t="shared" si="6" ref="I13:I18">H13*8760/2000</f>
        <v>0.10755645276570165</v>
      </c>
      <c r="J13" s="51">
        <f aca="true" t="shared" si="7" ref="J13:J18">I13/I$20</f>
        <v>0.1702507890369211</v>
      </c>
      <c r="K13" s="38"/>
      <c r="L13" s="53">
        <f t="shared" si="0"/>
        <v>0.032301137265469945</v>
      </c>
      <c r="M13" s="53">
        <f t="shared" si="0"/>
        <v>0.004191168398997049</v>
      </c>
      <c r="N13" s="53">
        <f t="shared" si="0"/>
        <v>0.04236921070960913</v>
      </c>
      <c r="O13" s="53">
        <f t="shared" si="0"/>
        <v>0.17366923143367183</v>
      </c>
      <c r="P13" s="53">
        <f t="shared" si="0"/>
        <v>0.03261009472529358</v>
      </c>
      <c r="Q13" s="53">
        <f t="shared" si="0"/>
        <v>0.10220766059477257</v>
      </c>
      <c r="R13" s="53">
        <f t="shared" si="0"/>
        <v>0</v>
      </c>
      <c r="S13" s="53">
        <f t="shared" si="0"/>
        <v>0</v>
      </c>
      <c r="T13" s="53">
        <f t="shared" si="0"/>
        <v>0.003718241173733172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0.0006464156893139504</v>
      </c>
      <c r="Y13" s="53">
        <f t="shared" si="0"/>
        <v>5.9853304566106524E-05</v>
      </c>
      <c r="Z13" s="53">
        <f t="shared" si="0"/>
        <v>0</v>
      </c>
      <c r="AA13" s="40">
        <v>0.10755645276570165</v>
      </c>
      <c r="AB13" s="53">
        <f t="shared" si="1"/>
        <v>2.090974352784414E-06</v>
      </c>
      <c r="AC13" s="53">
        <f t="shared" si="1"/>
        <v>6.07245438797667E-05</v>
      </c>
      <c r="AD13" s="53">
        <f t="shared" si="1"/>
        <v>0.00029785073513279096</v>
      </c>
    </row>
    <row r="14" spans="1:30" ht="11.25">
      <c r="A14" s="14" t="s">
        <v>149</v>
      </c>
      <c r="B14" s="14">
        <v>240</v>
      </c>
      <c r="C14" s="14">
        <v>7000</v>
      </c>
      <c r="D14" s="14">
        <f t="shared" si="2"/>
        <v>1680000</v>
      </c>
      <c r="E14" s="38">
        <v>2.92999E-09</v>
      </c>
      <c r="F14" s="38">
        <f t="shared" si="3"/>
        <v>0.0049223832</v>
      </c>
      <c r="G14" s="38">
        <f t="shared" si="4"/>
        <v>17.72057952</v>
      </c>
      <c r="H14" s="38">
        <f t="shared" si="5"/>
        <v>0.039066789609792006</v>
      </c>
      <c r="I14" s="40">
        <f t="shared" si="6"/>
        <v>0.171112538490889</v>
      </c>
      <c r="J14" s="51">
        <f t="shared" si="7"/>
        <v>0.27085352801328355</v>
      </c>
      <c r="K14" s="38"/>
      <c r="L14" s="53">
        <f t="shared" si="0"/>
        <v>0.05138817292233854</v>
      </c>
      <c r="M14" s="53">
        <f t="shared" si="0"/>
        <v>0.006667767907495306</v>
      </c>
      <c r="N14" s="53">
        <f t="shared" si="0"/>
        <v>0.06740556249255998</v>
      </c>
      <c r="O14" s="53">
        <f t="shared" si="0"/>
        <v>0.2762919590990233</v>
      </c>
      <c r="P14" s="53">
        <f t="shared" si="0"/>
        <v>0.05187969615387615</v>
      </c>
      <c r="Q14" s="53">
        <f t="shared" si="0"/>
        <v>0.16260309640077453</v>
      </c>
      <c r="R14" s="53">
        <f t="shared" si="0"/>
        <v>0</v>
      </c>
      <c r="S14" s="53">
        <f t="shared" si="0"/>
        <v>0</v>
      </c>
      <c r="T14" s="53">
        <f t="shared" si="0"/>
        <v>0.005915383685484592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0.0010283885966358302</v>
      </c>
      <c r="Y14" s="53">
        <f t="shared" si="0"/>
        <v>9.522116635516947E-05</v>
      </c>
      <c r="Z14" s="53">
        <f t="shared" si="0"/>
        <v>0</v>
      </c>
      <c r="AA14" s="40">
        <v>0.171112538490889</v>
      </c>
      <c r="AB14" s="53">
        <f t="shared" si="1"/>
        <v>3.3265501067024767E-06</v>
      </c>
      <c r="AC14" s="53">
        <f t="shared" si="1"/>
        <v>9.660722889962884E-05</v>
      </c>
      <c r="AD14" s="53">
        <f t="shared" si="1"/>
        <v>0.00047385344225671285</v>
      </c>
    </row>
    <row r="15" spans="1:30" ht="11.25">
      <c r="A15" s="14" t="s">
        <v>150</v>
      </c>
      <c r="B15" s="14">
        <v>240</v>
      </c>
      <c r="C15" s="14">
        <v>2000</v>
      </c>
      <c r="D15" s="14">
        <f t="shared" si="2"/>
        <v>480000</v>
      </c>
      <c r="E15" s="38">
        <v>2.3756E-09</v>
      </c>
      <c r="F15" s="38">
        <f t="shared" si="3"/>
        <v>0.001140288</v>
      </c>
      <c r="G15" s="38">
        <f t="shared" si="4"/>
        <v>4.1050368</v>
      </c>
      <c r="H15" s="38">
        <f t="shared" si="5"/>
        <v>0.00904996412928</v>
      </c>
      <c r="I15" s="40">
        <f t="shared" si="6"/>
        <v>0.0396388428862464</v>
      </c>
      <c r="J15" s="51">
        <f t="shared" si="7"/>
        <v>0.06274420645495682</v>
      </c>
      <c r="K15" s="38"/>
      <c r="L15" s="53">
        <f t="shared" si="0"/>
        <v>0.011904257459124181</v>
      </c>
      <c r="M15" s="53">
        <f t="shared" si="0"/>
        <v>0.0015446127257426861</v>
      </c>
      <c r="N15" s="53">
        <f t="shared" si="0"/>
        <v>0.015614744102717607</v>
      </c>
      <c r="O15" s="53">
        <f t="shared" si="0"/>
        <v>0.06400403882759617</v>
      </c>
      <c r="P15" s="53">
        <f t="shared" si="0"/>
        <v>0.012018120606276878</v>
      </c>
      <c r="Q15" s="53">
        <f t="shared" si="0"/>
        <v>0.03766759962707624</v>
      </c>
      <c r="R15" s="53">
        <f t="shared" si="0"/>
        <v>0</v>
      </c>
      <c r="S15" s="53">
        <f t="shared" si="0"/>
        <v>0</v>
      </c>
      <c r="T15" s="53">
        <f t="shared" si="0"/>
        <v>0.0013703201798579707</v>
      </c>
      <c r="U15" s="53">
        <f t="shared" si="0"/>
        <v>0</v>
      </c>
      <c r="V15" s="53">
        <f t="shared" si="0"/>
        <v>0</v>
      </c>
      <c r="W15" s="53">
        <f t="shared" si="0"/>
        <v>0</v>
      </c>
      <c r="X15" s="53">
        <f t="shared" si="0"/>
        <v>0.0002382299647212914</v>
      </c>
      <c r="Y15" s="53">
        <f t="shared" si="0"/>
        <v>2.2058330066786238E-05</v>
      </c>
      <c r="Z15" s="53">
        <f t="shared" si="0"/>
        <v>0</v>
      </c>
      <c r="AA15" s="40">
        <v>0.0396388428862464</v>
      </c>
      <c r="AB15" s="53">
        <f t="shared" si="1"/>
        <v>7.706074504869009E-07</v>
      </c>
      <c r="AC15" s="53">
        <f t="shared" si="1"/>
        <v>2.2379416504489115E-05</v>
      </c>
      <c r="AD15" s="53">
        <f t="shared" si="1"/>
        <v>0.00010976987609660753</v>
      </c>
    </row>
    <row r="16" spans="1:30" ht="11.25">
      <c r="A16" s="14" t="s">
        <v>151</v>
      </c>
      <c r="B16" s="14">
        <v>240</v>
      </c>
      <c r="C16" s="14">
        <v>4600</v>
      </c>
      <c r="D16" s="14">
        <f t="shared" si="2"/>
        <v>1104000</v>
      </c>
      <c r="E16" s="38">
        <v>2.3756E-09</v>
      </c>
      <c r="F16" s="38">
        <f t="shared" si="3"/>
        <v>0.0026226624</v>
      </c>
      <c r="G16" s="38">
        <f t="shared" si="4"/>
        <v>9.44158464</v>
      </c>
      <c r="H16" s="38">
        <f t="shared" si="5"/>
        <v>0.020814917497344</v>
      </c>
      <c r="I16" s="40">
        <f t="shared" si="6"/>
        <v>0.09116933863836672</v>
      </c>
      <c r="J16" s="51">
        <f t="shared" si="7"/>
        <v>0.1443116748464007</v>
      </c>
      <c r="K16" s="38"/>
      <c r="L16" s="53">
        <f t="shared" si="0"/>
        <v>0.02737979215598562</v>
      </c>
      <c r="M16" s="53">
        <f t="shared" si="0"/>
        <v>0.0035526092692081787</v>
      </c>
      <c r="N16" s="53">
        <f t="shared" si="0"/>
        <v>0.0359139114362505</v>
      </c>
      <c r="O16" s="53">
        <f t="shared" si="0"/>
        <v>0.14720928930347119</v>
      </c>
      <c r="P16" s="53">
        <f t="shared" si="0"/>
        <v>0.02764167739443682</v>
      </c>
      <c r="Q16" s="53">
        <f t="shared" si="0"/>
        <v>0.08663547914227536</v>
      </c>
      <c r="R16" s="53">
        <f t="shared" si="0"/>
        <v>0</v>
      </c>
      <c r="S16" s="53">
        <f t="shared" si="0"/>
        <v>0</v>
      </c>
      <c r="T16" s="53">
        <f t="shared" si="0"/>
        <v>0.0031517364136733326</v>
      </c>
      <c r="U16" s="53">
        <f t="shared" si="0"/>
        <v>0</v>
      </c>
      <c r="V16" s="53">
        <f t="shared" si="0"/>
        <v>0</v>
      </c>
      <c r="W16" s="53">
        <f t="shared" si="0"/>
        <v>0</v>
      </c>
      <c r="X16" s="53">
        <f t="shared" si="0"/>
        <v>0.0005479289188589702</v>
      </c>
      <c r="Y16" s="53">
        <f t="shared" si="0"/>
        <v>5.0734159153608355E-05</v>
      </c>
      <c r="Z16" s="53">
        <f t="shared" si="0"/>
        <v>0</v>
      </c>
      <c r="AA16" s="40">
        <v>0.09116933863836672</v>
      </c>
      <c r="AB16" s="53">
        <f t="shared" si="1"/>
        <v>1.7723971361198723E-06</v>
      </c>
      <c r="AC16" s="53">
        <f t="shared" si="1"/>
        <v>5.1472657960324974E-05</v>
      </c>
      <c r="AD16" s="53">
        <f t="shared" si="1"/>
        <v>0.00025247071502219735</v>
      </c>
    </row>
    <row r="17" spans="1:30" ht="11.25">
      <c r="A17" s="14" t="s">
        <v>152</v>
      </c>
      <c r="B17" s="14">
        <v>240</v>
      </c>
      <c r="C17" s="14">
        <v>7000</v>
      </c>
      <c r="D17" s="14">
        <f t="shared" si="2"/>
        <v>1680000</v>
      </c>
      <c r="E17" s="38">
        <v>2.3756E-09</v>
      </c>
      <c r="F17" s="38">
        <f t="shared" si="3"/>
        <v>0.003991008</v>
      </c>
      <c r="G17" s="38">
        <f t="shared" si="4"/>
        <v>14.3676288</v>
      </c>
      <c r="H17" s="38">
        <f t="shared" si="5"/>
        <v>0.031674874452480004</v>
      </c>
      <c r="I17" s="40">
        <f t="shared" si="6"/>
        <v>0.1387359501018624</v>
      </c>
      <c r="J17" s="51">
        <f t="shared" si="7"/>
        <v>0.21960472259234887</v>
      </c>
      <c r="K17" s="38"/>
      <c r="L17" s="53">
        <f t="shared" si="0"/>
        <v>0.04166490110693464</v>
      </c>
      <c r="M17" s="53">
        <f t="shared" si="0"/>
        <v>0.005406144540099402</v>
      </c>
      <c r="N17" s="53">
        <f t="shared" si="0"/>
        <v>0.05465160435951162</v>
      </c>
      <c r="O17" s="53">
        <f t="shared" si="0"/>
        <v>0.22401413589658659</v>
      </c>
      <c r="P17" s="53">
        <f t="shared" si="0"/>
        <v>0.04206342212196907</v>
      </c>
      <c r="Q17" s="53">
        <f t="shared" si="0"/>
        <v>0.13183659869476685</v>
      </c>
      <c r="R17" s="53">
        <f t="shared" si="0"/>
        <v>0</v>
      </c>
      <c r="S17" s="53">
        <f t="shared" si="0"/>
        <v>0</v>
      </c>
      <c r="T17" s="53">
        <f t="shared" si="0"/>
        <v>0.004796120629502897</v>
      </c>
      <c r="U17" s="53">
        <f t="shared" si="0"/>
        <v>0</v>
      </c>
      <c r="V17" s="53">
        <f t="shared" si="0"/>
        <v>0</v>
      </c>
      <c r="W17" s="53">
        <f t="shared" si="0"/>
        <v>0</v>
      </c>
      <c r="X17" s="53">
        <f t="shared" si="0"/>
        <v>0.0008338048765245198</v>
      </c>
      <c r="Y17" s="53">
        <f t="shared" si="0"/>
        <v>7.720415523375184E-05</v>
      </c>
      <c r="Z17" s="53">
        <f t="shared" si="0"/>
        <v>0</v>
      </c>
      <c r="AA17" s="40">
        <v>0.1387359501018624</v>
      </c>
      <c r="AB17" s="53">
        <f t="shared" si="1"/>
        <v>2.697126076704153E-06</v>
      </c>
      <c r="AC17" s="53">
        <f t="shared" si="1"/>
        <v>7.832795776571191E-05</v>
      </c>
      <c r="AD17" s="53">
        <f t="shared" si="1"/>
        <v>0.0003841945663381264</v>
      </c>
    </row>
    <row r="18" spans="1:30" ht="11.25">
      <c r="A18" s="14" t="s">
        <v>153</v>
      </c>
      <c r="B18" s="14">
        <v>2000</v>
      </c>
      <c r="C18" s="14">
        <v>120</v>
      </c>
      <c r="D18" s="14">
        <f t="shared" si="2"/>
        <v>240000</v>
      </c>
      <c r="E18" s="38">
        <v>4.1533E-09</v>
      </c>
      <c r="F18" s="38">
        <f t="shared" si="3"/>
        <v>0.000996792</v>
      </c>
      <c r="G18" s="38">
        <f t="shared" si="4"/>
        <v>3.5884512</v>
      </c>
      <c r="H18" s="38">
        <f t="shared" si="5"/>
        <v>0.007911099515520001</v>
      </c>
      <c r="I18" s="40">
        <f t="shared" si="6"/>
        <v>0.03465061587797761</v>
      </c>
      <c r="J18" s="51">
        <f t="shared" si="7"/>
        <v>0.05484835676657944</v>
      </c>
      <c r="K18" s="38"/>
      <c r="L18" s="53">
        <f t="shared" si="0"/>
        <v>0.0104062031707738</v>
      </c>
      <c r="M18" s="53">
        <f t="shared" si="0"/>
        <v>0.0013502357370405583</v>
      </c>
      <c r="N18" s="53">
        <f t="shared" si="0"/>
        <v>0.013649755152764996</v>
      </c>
      <c r="O18" s="53">
        <f t="shared" si="0"/>
        <v>0.05594964944911922</v>
      </c>
      <c r="P18" s="53">
        <f t="shared" si="0"/>
        <v>0.01050573756399431</v>
      </c>
      <c r="Q18" s="53">
        <f t="shared" si="0"/>
        <v>0.032927437601266166</v>
      </c>
      <c r="R18" s="53">
        <f t="shared" si="0"/>
        <v>0</v>
      </c>
      <c r="S18" s="53">
        <f t="shared" si="0"/>
        <v>0</v>
      </c>
      <c r="T18" s="53">
        <f t="shared" si="0"/>
        <v>0.0011978764949916044</v>
      </c>
      <c r="U18" s="53">
        <f t="shared" si="0"/>
        <v>0</v>
      </c>
      <c r="V18" s="53">
        <f t="shared" si="0"/>
        <v>0</v>
      </c>
      <c r="W18" s="53">
        <f t="shared" si="0"/>
        <v>0</v>
      </c>
      <c r="X18" s="53">
        <f t="shared" si="0"/>
        <v>0.00020825065509280598</v>
      </c>
      <c r="Y18" s="53">
        <f t="shared" si="0"/>
        <v>1.92824680641487E-05</v>
      </c>
      <c r="Z18" s="53">
        <f t="shared" si="0"/>
        <v>0</v>
      </c>
      <c r="AA18" s="40">
        <v>0.03465061587797761</v>
      </c>
      <c r="AB18" s="53">
        <f t="shared" si="1"/>
        <v>6.736327504856134E-07</v>
      </c>
      <c r="AC18" s="53">
        <f t="shared" si="1"/>
        <v>1.9563148376851044E-05</v>
      </c>
      <c r="AD18" s="53">
        <f t="shared" si="1"/>
        <v>9.595622714094127E-05</v>
      </c>
    </row>
    <row r="19" spans="9:30" ht="11.25">
      <c r="I19" s="40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14" customFormat="1" ht="11.25">
      <c r="A20" s="6" t="s">
        <v>154</v>
      </c>
      <c r="D20" s="16">
        <f>SUM(D12:D19)</f>
        <v>6720000</v>
      </c>
      <c r="H20" s="6"/>
      <c r="I20" s="60">
        <f>SUM(I12:I19)</f>
        <v>0.6317530354727263</v>
      </c>
      <c r="J20" s="51">
        <f>SUM(J12:J19)</f>
        <v>1</v>
      </c>
      <c r="K20" s="16"/>
      <c r="L20" s="15">
        <f>SUM(L12:L19)</f>
        <v>0.18972679920129487</v>
      </c>
      <c r="M20" s="15">
        <f aca="true" t="shared" si="8" ref="M20:AD20">SUM(M12:M19)</f>
        <v>0.024617615123581838</v>
      </c>
      <c r="N20" s="15">
        <f t="shared" si="8"/>
        <v>0.24886352039414528</v>
      </c>
      <c r="O20" s="15">
        <f t="shared" si="8"/>
        <v>1.0200788637520466</v>
      </c>
      <c r="P20" s="15">
        <f t="shared" si="8"/>
        <v>0.1915415188955257</v>
      </c>
      <c r="Q20" s="15">
        <f t="shared" si="8"/>
        <v>0.6003358996040101</v>
      </c>
      <c r="R20" s="15">
        <f t="shared" si="8"/>
        <v>0</v>
      </c>
      <c r="S20" s="15">
        <f t="shared" si="8"/>
        <v>0</v>
      </c>
      <c r="T20" s="15">
        <f t="shared" si="8"/>
        <v>0.021839788201667737</v>
      </c>
      <c r="U20" s="15">
        <f t="shared" si="8"/>
        <v>0</v>
      </c>
      <c r="V20" s="15">
        <f t="shared" si="8"/>
        <v>0</v>
      </c>
      <c r="W20" s="15">
        <f t="shared" si="8"/>
        <v>0</v>
      </c>
      <c r="X20" s="15">
        <f t="shared" si="8"/>
        <v>0.003796844014471891</v>
      </c>
      <c r="Y20" s="15">
        <f t="shared" si="8"/>
        <v>0.00035155963096961953</v>
      </c>
      <c r="Z20" s="15">
        <f t="shared" si="8"/>
        <v>0</v>
      </c>
      <c r="AA20" s="15">
        <f t="shared" si="8"/>
        <v>0.6317530354727263</v>
      </c>
      <c r="AB20" s="15">
        <f t="shared" si="8"/>
        <v>1.228173076091271E-05</v>
      </c>
      <c r="AC20" s="15">
        <f t="shared" si="8"/>
        <v>0.00035667701878666657</v>
      </c>
      <c r="AD20" s="15">
        <f t="shared" si="8"/>
        <v>0.0017494822597750085</v>
      </c>
    </row>
    <row r="23" spans="2:30" ht="11.25">
      <c r="B23" s="10"/>
      <c r="C23" s="10"/>
      <c r="D23" s="10"/>
      <c r="E23" s="10"/>
      <c r="F23" s="10"/>
      <c r="G23" s="10"/>
      <c r="H23" s="10"/>
      <c r="I23" s="10"/>
      <c r="J23" s="12" t="s">
        <v>146</v>
      </c>
      <c r="L23" s="12" t="s">
        <v>156</v>
      </c>
      <c r="M23" s="12" t="s">
        <v>156</v>
      </c>
      <c r="N23" s="12" t="s">
        <v>156</v>
      </c>
      <c r="O23" s="12" t="s">
        <v>156</v>
      </c>
      <c r="P23" s="12" t="s">
        <v>156</v>
      </c>
      <c r="Q23" s="12" t="s">
        <v>156</v>
      </c>
      <c r="R23" s="12" t="s">
        <v>156</v>
      </c>
      <c r="S23" s="12" t="s">
        <v>156</v>
      </c>
      <c r="T23" s="12" t="s">
        <v>156</v>
      </c>
      <c r="U23" s="12" t="s">
        <v>156</v>
      </c>
      <c r="V23" s="12" t="s">
        <v>156</v>
      </c>
      <c r="W23" s="12" t="s">
        <v>156</v>
      </c>
      <c r="X23" s="12" t="s">
        <v>156</v>
      </c>
      <c r="Y23" s="12" t="s">
        <v>156</v>
      </c>
      <c r="Z23" s="12" t="s">
        <v>156</v>
      </c>
      <c r="AA23" s="12" t="s">
        <v>156</v>
      </c>
      <c r="AB23" s="12" t="s">
        <v>156</v>
      </c>
      <c r="AC23" s="12" t="s">
        <v>156</v>
      </c>
      <c r="AD23" s="12" t="s">
        <v>156</v>
      </c>
    </row>
    <row r="24" spans="2:30" ht="11.25">
      <c r="B24" s="43"/>
      <c r="C24" s="43"/>
      <c r="D24" s="43"/>
      <c r="E24" s="58"/>
      <c r="F24" s="58"/>
      <c r="G24" s="58"/>
      <c r="H24" s="58"/>
      <c r="I24" s="34" t="s">
        <v>140</v>
      </c>
      <c r="J24" s="36" t="s">
        <v>158</v>
      </c>
      <c r="L24" s="36" t="s">
        <v>9</v>
      </c>
      <c r="M24" s="36" t="s">
        <v>10</v>
      </c>
      <c r="N24" s="36" t="s">
        <v>11</v>
      </c>
      <c r="O24" s="36" t="s">
        <v>12</v>
      </c>
      <c r="P24" s="35" t="s">
        <v>13</v>
      </c>
      <c r="Q24" s="35" t="s">
        <v>14</v>
      </c>
      <c r="R24" s="35" t="s">
        <v>15</v>
      </c>
      <c r="S24" s="35" t="s">
        <v>16</v>
      </c>
      <c r="T24" s="35" t="s">
        <v>17</v>
      </c>
      <c r="U24" s="35" t="s">
        <v>18</v>
      </c>
      <c r="V24" s="35" t="s">
        <v>19</v>
      </c>
      <c r="W24" s="35" t="s">
        <v>20</v>
      </c>
      <c r="X24" s="35" t="s">
        <v>21</v>
      </c>
      <c r="Y24" s="35" t="s">
        <v>22</v>
      </c>
      <c r="Z24" s="35" t="s">
        <v>23</v>
      </c>
      <c r="AA24" s="35" t="s">
        <v>24</v>
      </c>
      <c r="AB24" s="35" t="s">
        <v>25</v>
      </c>
      <c r="AC24" s="35" t="s">
        <v>26</v>
      </c>
      <c r="AD24" s="35" t="s">
        <v>27</v>
      </c>
    </row>
    <row r="25" spans="2:30" ht="11.25">
      <c r="B25" s="31"/>
      <c r="C25" s="31"/>
      <c r="D25" s="64">
        <f>D12/D$20</f>
        <v>0.07142857142857142</v>
      </c>
      <c r="E25" s="59"/>
      <c r="F25" s="59"/>
      <c r="G25" s="59"/>
      <c r="H25" s="59"/>
      <c r="I25" s="14" t="s">
        <v>147</v>
      </c>
      <c r="J25" s="16">
        <v>5</v>
      </c>
      <c r="L25" s="15">
        <f aca="true" t="shared" si="9" ref="L25:AD25">L12/$J25</f>
        <v>0.0029364670241336308</v>
      </c>
      <c r="M25" s="15">
        <f t="shared" si="9"/>
        <v>0.0003810153089997317</v>
      </c>
      <c r="N25" s="15">
        <f t="shared" si="9"/>
        <v>0.003851746428146284</v>
      </c>
      <c r="O25" s="15">
        <f t="shared" si="9"/>
        <v>0.015788111948515617</v>
      </c>
      <c r="P25" s="15">
        <f t="shared" si="9"/>
        <v>0.0029645540659357797</v>
      </c>
      <c r="Q25" s="15">
        <f t="shared" si="9"/>
        <v>0.009291605508615687</v>
      </c>
      <c r="R25" s="15">
        <f t="shared" si="9"/>
        <v>0</v>
      </c>
      <c r="S25" s="15">
        <f t="shared" si="9"/>
        <v>0</v>
      </c>
      <c r="T25" s="15">
        <f t="shared" si="9"/>
        <v>0.00033802192488483374</v>
      </c>
      <c r="U25" s="15">
        <f t="shared" si="9"/>
        <v>0</v>
      </c>
      <c r="V25" s="15">
        <f t="shared" si="9"/>
        <v>0</v>
      </c>
      <c r="W25" s="15">
        <f t="shared" si="9"/>
        <v>0</v>
      </c>
      <c r="X25" s="15">
        <f t="shared" si="9"/>
        <v>5.876506266490458E-05</v>
      </c>
      <c r="Y25" s="15">
        <f t="shared" si="9"/>
        <v>5.441209506009683E-06</v>
      </c>
      <c r="Z25" s="15">
        <f t="shared" si="9"/>
        <v>0</v>
      </c>
      <c r="AA25" s="15">
        <f t="shared" si="9"/>
        <v>0.009777859342336511</v>
      </c>
      <c r="AB25" s="15">
        <f t="shared" si="9"/>
        <v>1.9008857752585577E-07</v>
      </c>
      <c r="AC25" s="15">
        <f t="shared" si="9"/>
        <v>5.52041307997879E-06</v>
      </c>
      <c r="AD25" s="15">
        <f t="shared" si="9"/>
        <v>2.7077339557526446E-05</v>
      </c>
    </row>
    <row r="26" spans="4:30" ht="11.25">
      <c r="D26" s="64">
        <f aca="true" t="shared" si="10" ref="D26:D31">D13/D$20</f>
        <v>0.15714285714285714</v>
      </c>
      <c r="E26" s="38"/>
      <c r="F26" s="38"/>
      <c r="G26" s="38"/>
      <c r="H26" s="38"/>
      <c r="I26" s="14" t="s">
        <v>148</v>
      </c>
      <c r="J26" s="16">
        <v>11</v>
      </c>
      <c r="L26" s="15">
        <f aca="true" t="shared" si="11" ref="L26:AD26">L13/$J26</f>
        <v>0.002936467024133631</v>
      </c>
      <c r="M26" s="15">
        <f t="shared" si="11"/>
        <v>0.00038101530899973174</v>
      </c>
      <c r="N26" s="15">
        <f t="shared" si="11"/>
        <v>0.003851746428146285</v>
      </c>
      <c r="O26" s="15">
        <f t="shared" si="11"/>
        <v>0.01578811194851562</v>
      </c>
      <c r="P26" s="15">
        <f t="shared" si="11"/>
        <v>0.00296455406593578</v>
      </c>
      <c r="Q26" s="15">
        <f t="shared" si="11"/>
        <v>0.009291605508615687</v>
      </c>
      <c r="R26" s="15">
        <f t="shared" si="11"/>
        <v>0</v>
      </c>
      <c r="S26" s="15">
        <f t="shared" si="11"/>
        <v>0</v>
      </c>
      <c r="T26" s="15">
        <f t="shared" si="11"/>
        <v>0.00033802192488483385</v>
      </c>
      <c r="U26" s="15">
        <f t="shared" si="11"/>
        <v>0</v>
      </c>
      <c r="V26" s="15">
        <f t="shared" si="11"/>
        <v>0</v>
      </c>
      <c r="W26" s="15">
        <f t="shared" si="11"/>
        <v>0</v>
      </c>
      <c r="X26" s="15">
        <f t="shared" si="11"/>
        <v>5.876506266490459E-05</v>
      </c>
      <c r="Y26" s="15">
        <f t="shared" si="11"/>
        <v>5.441209506009684E-06</v>
      </c>
      <c r="Z26" s="15">
        <f t="shared" si="11"/>
        <v>0</v>
      </c>
      <c r="AA26" s="15">
        <f t="shared" si="11"/>
        <v>0.009777859342336513</v>
      </c>
      <c r="AB26" s="15">
        <f t="shared" si="11"/>
        <v>1.9008857752585582E-07</v>
      </c>
      <c r="AC26" s="15">
        <f t="shared" si="11"/>
        <v>5.520413079978791E-06</v>
      </c>
      <c r="AD26" s="15">
        <f t="shared" si="11"/>
        <v>2.707733955752645E-05</v>
      </c>
    </row>
    <row r="27" spans="4:30" ht="11.25">
      <c r="D27" s="64">
        <f t="shared" si="10"/>
        <v>0.25</v>
      </c>
      <c r="E27" s="38"/>
      <c r="F27" s="38"/>
      <c r="G27" s="38"/>
      <c r="H27" s="38"/>
      <c r="I27" s="14" t="s">
        <v>149</v>
      </c>
      <c r="J27" s="16">
        <v>17</v>
      </c>
      <c r="L27" s="15">
        <f aca="true" t="shared" si="12" ref="L27:AD27">L14/$J27</f>
        <v>0.003022833701314032</v>
      </c>
      <c r="M27" s="15">
        <f t="shared" si="12"/>
        <v>0.00039222164161737094</v>
      </c>
      <c r="N27" s="15">
        <f t="shared" si="12"/>
        <v>0.003965033087797646</v>
      </c>
      <c r="O27" s="15">
        <f t="shared" si="12"/>
        <v>0.01625246818229549</v>
      </c>
      <c r="P27" s="15">
        <f t="shared" si="12"/>
        <v>0.00305174683258095</v>
      </c>
      <c r="Q27" s="15">
        <f t="shared" si="12"/>
        <v>0.009564888023574972</v>
      </c>
      <c r="R27" s="15">
        <f t="shared" si="12"/>
        <v>0</v>
      </c>
      <c r="S27" s="15">
        <f t="shared" si="12"/>
        <v>0</v>
      </c>
      <c r="T27" s="15">
        <f t="shared" si="12"/>
        <v>0.00034796374620497597</v>
      </c>
      <c r="U27" s="15">
        <f t="shared" si="12"/>
        <v>0</v>
      </c>
      <c r="V27" s="15">
        <f t="shared" si="12"/>
        <v>0</v>
      </c>
      <c r="W27" s="15">
        <f t="shared" si="12"/>
        <v>0</v>
      </c>
      <c r="X27" s="15">
        <f t="shared" si="12"/>
        <v>6.049344686093119E-05</v>
      </c>
      <c r="Y27" s="15">
        <f t="shared" si="12"/>
        <v>5.601245079715851E-06</v>
      </c>
      <c r="Z27" s="15">
        <f t="shared" si="12"/>
        <v>0</v>
      </c>
      <c r="AA27" s="15">
        <f t="shared" si="12"/>
        <v>0.01006544344064053</v>
      </c>
      <c r="AB27" s="15">
        <f t="shared" si="12"/>
        <v>1.9567941804132215E-07</v>
      </c>
      <c r="AC27" s="15">
        <f t="shared" si="12"/>
        <v>5.682778170566403E-06</v>
      </c>
      <c r="AD27" s="15">
        <f t="shared" si="12"/>
        <v>2.7873731897453697E-05</v>
      </c>
    </row>
    <row r="28" spans="4:30" ht="11.25">
      <c r="D28" s="64">
        <f t="shared" si="10"/>
        <v>0.07142857142857142</v>
      </c>
      <c r="E28" s="38"/>
      <c r="F28" s="38"/>
      <c r="G28" s="38"/>
      <c r="H28" s="38"/>
      <c r="I28" s="14" t="s">
        <v>150</v>
      </c>
      <c r="J28" s="16">
        <v>5</v>
      </c>
      <c r="L28" s="15">
        <f aca="true" t="shared" si="13" ref="L28:AD28">L15/$J28</f>
        <v>0.0023808514918248363</v>
      </c>
      <c r="M28" s="15">
        <f t="shared" si="13"/>
        <v>0.0003089225451485372</v>
      </c>
      <c r="N28" s="15">
        <f t="shared" si="13"/>
        <v>0.0031229488205435215</v>
      </c>
      <c r="O28" s="15">
        <f t="shared" si="13"/>
        <v>0.012800807765519234</v>
      </c>
      <c r="P28" s="15">
        <f t="shared" si="13"/>
        <v>0.0024036241212553756</v>
      </c>
      <c r="Q28" s="15">
        <f t="shared" si="13"/>
        <v>0.007533519925415249</v>
      </c>
      <c r="R28" s="15">
        <f t="shared" si="13"/>
        <v>0</v>
      </c>
      <c r="S28" s="15">
        <f t="shared" si="13"/>
        <v>0</v>
      </c>
      <c r="T28" s="15">
        <f t="shared" si="13"/>
        <v>0.00027406403597159416</v>
      </c>
      <c r="U28" s="15">
        <f t="shared" si="13"/>
        <v>0</v>
      </c>
      <c r="V28" s="15">
        <f t="shared" si="13"/>
        <v>0</v>
      </c>
      <c r="W28" s="15">
        <f t="shared" si="13"/>
        <v>0</v>
      </c>
      <c r="X28" s="15">
        <f t="shared" si="13"/>
        <v>4.764599294425828E-05</v>
      </c>
      <c r="Y28" s="15">
        <f t="shared" si="13"/>
        <v>4.411666013357248E-06</v>
      </c>
      <c r="Z28" s="15">
        <f t="shared" si="13"/>
        <v>0</v>
      </c>
      <c r="AA28" s="15">
        <f t="shared" si="13"/>
        <v>0.007927768577249281</v>
      </c>
      <c r="AB28" s="15">
        <f t="shared" si="13"/>
        <v>1.5412149009738019E-07</v>
      </c>
      <c r="AC28" s="15">
        <f t="shared" si="13"/>
        <v>4.475883300897823E-06</v>
      </c>
      <c r="AD28" s="15">
        <f t="shared" si="13"/>
        <v>2.1953975219321508E-05</v>
      </c>
    </row>
    <row r="29" spans="4:30" ht="11.25">
      <c r="D29" s="64">
        <f t="shared" si="10"/>
        <v>0.16428571428571428</v>
      </c>
      <c r="E29" s="38"/>
      <c r="F29" s="38"/>
      <c r="G29" s="38"/>
      <c r="H29" s="38"/>
      <c r="I29" s="14" t="s">
        <v>151</v>
      </c>
      <c r="J29" s="16">
        <v>11</v>
      </c>
      <c r="L29" s="15">
        <f aca="true" t="shared" si="14" ref="L29:AD29">L16/$J29</f>
        <v>0.002489072014180511</v>
      </c>
      <c r="M29" s="15">
        <f t="shared" si="14"/>
        <v>0.00032296447901892535</v>
      </c>
      <c r="N29" s="15">
        <f t="shared" si="14"/>
        <v>0.0032649010396591364</v>
      </c>
      <c r="O29" s="15">
        <f t="shared" si="14"/>
        <v>0.013382662663951926</v>
      </c>
      <c r="P29" s="15">
        <f t="shared" si="14"/>
        <v>0.00251287976313062</v>
      </c>
      <c r="Q29" s="15">
        <f t="shared" si="14"/>
        <v>0.00787595264929776</v>
      </c>
      <c r="R29" s="15">
        <f t="shared" si="14"/>
        <v>0</v>
      </c>
      <c r="S29" s="15">
        <f t="shared" si="14"/>
        <v>0</v>
      </c>
      <c r="T29" s="15">
        <f t="shared" si="14"/>
        <v>0.00028652149215212117</v>
      </c>
      <c r="U29" s="15">
        <f t="shared" si="14"/>
        <v>0</v>
      </c>
      <c r="V29" s="15">
        <f t="shared" si="14"/>
        <v>0</v>
      </c>
      <c r="W29" s="15">
        <f t="shared" si="14"/>
        <v>0</v>
      </c>
      <c r="X29" s="15">
        <f t="shared" si="14"/>
        <v>4.981171989627002E-05</v>
      </c>
      <c r="Y29" s="15">
        <f t="shared" si="14"/>
        <v>4.612196286691668E-06</v>
      </c>
      <c r="Z29" s="15">
        <f t="shared" si="14"/>
        <v>0</v>
      </c>
      <c r="AA29" s="15">
        <f t="shared" si="14"/>
        <v>0.008288121694396975</v>
      </c>
      <c r="AB29" s="15">
        <f t="shared" si="14"/>
        <v>1.6112701237453383E-07</v>
      </c>
      <c r="AC29" s="15">
        <f t="shared" si="14"/>
        <v>4.6793325418477246E-06</v>
      </c>
      <c r="AD29" s="15">
        <f t="shared" si="14"/>
        <v>2.2951883183836124E-05</v>
      </c>
    </row>
    <row r="30" spans="4:30" ht="11.25">
      <c r="D30" s="64">
        <f t="shared" si="10"/>
        <v>0.25</v>
      </c>
      <c r="E30" s="38"/>
      <c r="F30" s="38"/>
      <c r="G30" s="38"/>
      <c r="H30" s="38"/>
      <c r="I30" s="14" t="s">
        <v>152</v>
      </c>
      <c r="J30" s="16">
        <v>17</v>
      </c>
      <c r="L30" s="15">
        <f aca="true" t="shared" si="15" ref="L30:AD30">L17/$J30</f>
        <v>0.0024508765357020377</v>
      </c>
      <c r="M30" s="15">
        <f t="shared" si="15"/>
        <v>0.00031800850235878835</v>
      </c>
      <c r="N30" s="15">
        <f t="shared" si="15"/>
        <v>0.0032148002564418602</v>
      </c>
      <c r="O30" s="15">
        <f t="shared" si="15"/>
        <v>0.013177302111563916</v>
      </c>
      <c r="P30" s="15">
        <f t="shared" si="15"/>
        <v>0.0024743189483511217</v>
      </c>
      <c r="Q30" s="15">
        <f t="shared" si="15"/>
        <v>0.007755094040868639</v>
      </c>
      <c r="R30" s="15">
        <f t="shared" si="15"/>
        <v>0</v>
      </c>
      <c r="S30" s="15">
        <f t="shared" si="15"/>
        <v>0</v>
      </c>
      <c r="T30" s="15">
        <f t="shared" si="15"/>
        <v>0.0002821247429119351</v>
      </c>
      <c r="U30" s="15">
        <f t="shared" si="15"/>
        <v>0</v>
      </c>
      <c r="V30" s="15">
        <f t="shared" si="15"/>
        <v>0</v>
      </c>
      <c r="W30" s="15">
        <f t="shared" si="15"/>
        <v>0</v>
      </c>
      <c r="X30" s="15">
        <f t="shared" si="15"/>
        <v>4.904734567791293E-05</v>
      </c>
      <c r="Y30" s="15">
        <f t="shared" si="15"/>
        <v>4.541420896103049E-06</v>
      </c>
      <c r="Z30" s="15">
        <f t="shared" si="15"/>
        <v>0</v>
      </c>
      <c r="AA30" s="15">
        <f t="shared" si="15"/>
        <v>0.008160938241286024</v>
      </c>
      <c r="AB30" s="15">
        <f t="shared" si="15"/>
        <v>1.586544751002443E-07</v>
      </c>
      <c r="AC30" s="15">
        <f t="shared" si="15"/>
        <v>4.6075269273948185E-06</v>
      </c>
      <c r="AD30" s="15">
        <f t="shared" si="15"/>
        <v>2.2599680372830962E-05</v>
      </c>
    </row>
    <row r="31" spans="4:30" ht="11.25">
      <c r="D31" s="64">
        <f t="shared" si="10"/>
        <v>0.03571428571428571</v>
      </c>
      <c r="E31" s="38"/>
      <c r="F31" s="38"/>
      <c r="G31" s="38"/>
      <c r="H31" s="38"/>
      <c r="I31" s="14" t="s">
        <v>153</v>
      </c>
      <c r="J31" s="16">
        <v>10</v>
      </c>
      <c r="L31" s="15">
        <f aca="true" t="shared" si="16" ref="L31:AD31">L18/$J31</f>
        <v>0.00104062031707738</v>
      </c>
      <c r="M31" s="15">
        <f t="shared" si="16"/>
        <v>0.00013502357370405584</v>
      </c>
      <c r="N31" s="15">
        <f t="shared" si="16"/>
        <v>0.0013649755152764997</v>
      </c>
      <c r="O31" s="15">
        <f t="shared" si="16"/>
        <v>0.005594964944911922</v>
      </c>
      <c r="P31" s="15">
        <f t="shared" si="16"/>
        <v>0.0010505737563994311</v>
      </c>
      <c r="Q31" s="15">
        <f t="shared" si="16"/>
        <v>0.0032927437601266165</v>
      </c>
      <c r="R31" s="15">
        <f t="shared" si="16"/>
        <v>0</v>
      </c>
      <c r="S31" s="15">
        <f t="shared" si="16"/>
        <v>0</v>
      </c>
      <c r="T31" s="15">
        <f t="shared" si="16"/>
        <v>0.00011978764949916044</v>
      </c>
      <c r="U31" s="15">
        <f t="shared" si="16"/>
        <v>0</v>
      </c>
      <c r="V31" s="15">
        <f t="shared" si="16"/>
        <v>0</v>
      </c>
      <c r="W31" s="15">
        <f t="shared" si="16"/>
        <v>0</v>
      </c>
      <c r="X31" s="15">
        <f t="shared" si="16"/>
        <v>2.08250655092806E-05</v>
      </c>
      <c r="Y31" s="15">
        <f t="shared" si="16"/>
        <v>1.92824680641487E-06</v>
      </c>
      <c r="Z31" s="15">
        <f t="shared" si="16"/>
        <v>0</v>
      </c>
      <c r="AA31" s="15">
        <f t="shared" si="16"/>
        <v>0.003465061587797761</v>
      </c>
      <c r="AB31" s="15">
        <f t="shared" si="16"/>
        <v>6.736327504856134E-08</v>
      </c>
      <c r="AC31" s="15">
        <f t="shared" si="16"/>
        <v>1.9563148376851045E-06</v>
      </c>
      <c r="AD31" s="15">
        <f t="shared" si="16"/>
        <v>9.595622714094127E-06</v>
      </c>
    </row>
  </sheetData>
  <sheetProtection password="F725" sheet="1"/>
  <mergeCells count="1">
    <mergeCell ref="A8:J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4" sqref="J4"/>
    </sheetView>
  </sheetViews>
  <sheetFormatPr defaultColWidth="8.8515625" defaultRowHeight="15"/>
  <cols>
    <col min="1" max="1" width="3.7109375" style="27" customWidth="1"/>
    <col min="2" max="2" width="11.28125" style="27" customWidth="1"/>
    <col min="3" max="3" width="4.57421875" style="27" bestFit="1" customWidth="1"/>
    <col min="4" max="4" width="6.421875" style="66" customWidth="1"/>
    <col min="5" max="5" width="2.140625" style="27" customWidth="1"/>
    <col min="6" max="6" width="7.140625" style="66" customWidth="1"/>
    <col min="7" max="7" width="2.00390625" style="27" customWidth="1"/>
    <col min="8" max="8" width="6.28125" style="27" customWidth="1"/>
    <col min="9" max="9" width="1.28515625" style="27" bestFit="1" customWidth="1"/>
    <col min="10" max="10" width="6.57421875" style="27" customWidth="1"/>
    <col min="11" max="11" width="2.28125" style="27" customWidth="1"/>
    <col min="12" max="12" width="5.8515625" style="27" customWidth="1"/>
    <col min="13" max="13" width="1.7109375" style="27" customWidth="1"/>
    <col min="14" max="14" width="5.7109375" style="27" customWidth="1"/>
    <col min="15" max="15" width="1.28515625" style="27" bestFit="1" customWidth="1"/>
    <col min="16" max="16" width="27.421875" style="27" customWidth="1"/>
    <col min="17" max="19" width="9.7109375" style="27" bestFit="1" customWidth="1"/>
    <col min="20" max="20" width="8.421875" style="27" customWidth="1"/>
    <col min="21" max="21" width="8.57421875" style="27" bestFit="1" customWidth="1"/>
    <col min="22" max="22" width="8.7109375" style="27" customWidth="1"/>
    <col min="23" max="23" width="8.57421875" style="27" bestFit="1" customWidth="1"/>
    <col min="24" max="35" width="8.57421875" style="27" customWidth="1"/>
    <col min="36" max="36" width="1.57421875" style="27" bestFit="1" customWidth="1"/>
    <col min="37" max="16384" width="8.8515625" style="27" customWidth="1"/>
  </cols>
  <sheetData>
    <row r="1" spans="2:6" ht="11.25">
      <c r="B1" s="27" t="s">
        <v>137</v>
      </c>
      <c r="F1" s="78" t="s">
        <v>322</v>
      </c>
    </row>
    <row r="2" ht="11.25">
      <c r="B2" s="67" t="s">
        <v>60</v>
      </c>
    </row>
    <row r="3" ht="11.25">
      <c r="B3" s="67" t="s">
        <v>59</v>
      </c>
    </row>
    <row r="4" ht="11.25">
      <c r="B4" s="67" t="s">
        <v>138</v>
      </c>
    </row>
    <row r="5" spans="2:14" ht="11.25">
      <c r="B5" s="67" t="s">
        <v>139</v>
      </c>
      <c r="H5" s="27" t="s">
        <v>30</v>
      </c>
      <c r="L5" s="27" t="s">
        <v>31</v>
      </c>
      <c r="N5" s="27" t="s">
        <v>31</v>
      </c>
    </row>
    <row r="6" spans="4:35" s="68" customFormat="1" ht="11.25">
      <c r="D6" s="69" t="s">
        <v>57</v>
      </c>
      <c r="F6" s="69" t="s">
        <v>58</v>
      </c>
      <c r="H6" s="68" t="s">
        <v>33</v>
      </c>
      <c r="J6" s="68" t="s">
        <v>2</v>
      </c>
      <c r="L6" s="68" t="s">
        <v>55</v>
      </c>
      <c r="N6" s="68" t="s">
        <v>34</v>
      </c>
      <c r="Q6" s="68">
        <v>1</v>
      </c>
      <c r="R6" s="68">
        <v>2</v>
      </c>
      <c r="S6" s="68">
        <v>3</v>
      </c>
      <c r="T6" s="68">
        <v>4</v>
      </c>
      <c r="U6" s="68">
        <v>5</v>
      </c>
      <c r="V6" s="68">
        <v>6</v>
      </c>
      <c r="W6" s="68">
        <v>7</v>
      </c>
      <c r="X6" s="68">
        <v>8</v>
      </c>
      <c r="Y6" s="68">
        <v>9</v>
      </c>
      <c r="Z6" s="68">
        <v>10</v>
      </c>
      <c r="AA6" s="68">
        <v>11</v>
      </c>
      <c r="AB6" s="68">
        <v>12</v>
      </c>
      <c r="AC6" s="68">
        <v>13</v>
      </c>
      <c r="AD6" s="68">
        <v>14</v>
      </c>
      <c r="AE6" s="68">
        <v>15</v>
      </c>
      <c r="AF6" s="68">
        <v>16</v>
      </c>
      <c r="AG6" s="68">
        <v>17</v>
      </c>
      <c r="AH6" s="68">
        <v>18</v>
      </c>
      <c r="AI6" s="68">
        <v>19</v>
      </c>
    </row>
    <row r="7" spans="2:35" s="68" customFormat="1" ht="11.25">
      <c r="B7" s="68" t="s">
        <v>4</v>
      </c>
      <c r="C7" s="68" t="s">
        <v>35</v>
      </c>
      <c r="D7" s="69" t="s">
        <v>56</v>
      </c>
      <c r="F7" s="69" t="s">
        <v>56</v>
      </c>
      <c r="H7" s="68" t="s">
        <v>0</v>
      </c>
      <c r="J7" s="68" t="s">
        <v>0</v>
      </c>
      <c r="L7" s="68" t="s">
        <v>0</v>
      </c>
      <c r="N7" s="68" t="s">
        <v>0</v>
      </c>
      <c r="P7" s="68" t="s">
        <v>36</v>
      </c>
      <c r="Q7" s="68" t="s">
        <v>9</v>
      </c>
      <c r="R7" s="68" t="s">
        <v>10</v>
      </c>
      <c r="S7" s="68" t="s">
        <v>11</v>
      </c>
      <c r="T7" s="68" t="s">
        <v>12</v>
      </c>
      <c r="U7" s="68" t="s">
        <v>13</v>
      </c>
      <c r="V7" s="68" t="s">
        <v>14</v>
      </c>
      <c r="W7" s="68" t="s">
        <v>15</v>
      </c>
      <c r="X7" s="68" t="s">
        <v>16</v>
      </c>
      <c r="Y7" s="68" t="s">
        <v>17</v>
      </c>
      <c r="Z7" s="68" t="s">
        <v>18</v>
      </c>
      <c r="AA7" s="68" t="s">
        <v>19</v>
      </c>
      <c r="AB7" s="68" t="s">
        <v>20</v>
      </c>
      <c r="AC7" s="68" t="s">
        <v>21</v>
      </c>
      <c r="AD7" s="68" t="s">
        <v>22</v>
      </c>
      <c r="AE7" s="68" t="s">
        <v>23</v>
      </c>
      <c r="AF7" s="68" t="s">
        <v>24</v>
      </c>
      <c r="AG7" s="68" t="s">
        <v>25</v>
      </c>
      <c r="AH7" s="68" t="s">
        <v>26</v>
      </c>
      <c r="AI7" s="68" t="s">
        <v>27</v>
      </c>
    </row>
    <row r="8" spans="1:36" ht="10.5" customHeight="1">
      <c r="A8" s="25">
        <v>1</v>
      </c>
      <c r="B8" s="26" t="s">
        <v>61</v>
      </c>
      <c r="C8" s="27" t="s">
        <v>38</v>
      </c>
      <c r="D8" s="74">
        <v>503.872</v>
      </c>
      <c r="E8" s="75" t="s">
        <v>8</v>
      </c>
      <c r="F8" s="74">
        <v>5043.044</v>
      </c>
      <c r="G8" s="75" t="s">
        <v>8</v>
      </c>
      <c r="H8" s="28">
        <v>100</v>
      </c>
      <c r="I8" s="27" t="s">
        <v>8</v>
      </c>
      <c r="J8" s="71">
        <v>62</v>
      </c>
      <c r="K8" s="27" t="s">
        <v>8</v>
      </c>
      <c r="L8" s="27">
        <v>200</v>
      </c>
      <c r="M8" s="27" t="s">
        <v>8</v>
      </c>
      <c r="N8" s="27">
        <v>50</v>
      </c>
      <c r="O8" s="27" t="s">
        <v>8</v>
      </c>
      <c r="P8" s="27" t="str">
        <f>CONCATENATE(C8,D8,E8,F8,G8,H8,I8,J8,K8,L8,M8,N8,O8)</f>
        <v>! X = 503.872,5043.044,100,62,200,50,</v>
      </c>
      <c r="Q8" s="29">
        <v>0.0029364670241336308</v>
      </c>
      <c r="R8" s="29">
        <v>0.0003810153089997317</v>
      </c>
      <c r="S8" s="29">
        <v>0.003851746428146284</v>
      </c>
      <c r="T8" s="29">
        <v>0.015788111948515617</v>
      </c>
      <c r="U8" s="29">
        <v>0.0029645540659357797</v>
      </c>
      <c r="V8" s="29">
        <v>0.009291605508615687</v>
      </c>
      <c r="W8" s="29">
        <v>0</v>
      </c>
      <c r="X8" s="29">
        <v>0</v>
      </c>
      <c r="Y8" s="29">
        <v>0.00033802192488483374</v>
      </c>
      <c r="Z8" s="29">
        <v>0</v>
      </c>
      <c r="AA8" s="29">
        <v>0</v>
      </c>
      <c r="AB8" s="29">
        <v>0</v>
      </c>
      <c r="AC8" s="29">
        <v>5.876506266490458E-05</v>
      </c>
      <c r="AD8" s="29">
        <v>5.441209506009683E-06</v>
      </c>
      <c r="AE8" s="29">
        <v>0</v>
      </c>
      <c r="AF8" s="29">
        <v>0.009777859342336511</v>
      </c>
      <c r="AG8" s="29">
        <v>1.9008857752585577E-07</v>
      </c>
      <c r="AH8" s="29">
        <v>5.52041307997879E-06</v>
      </c>
      <c r="AI8" s="72">
        <v>2.7077339557526446E-05</v>
      </c>
      <c r="AJ8" s="27" t="s">
        <v>7</v>
      </c>
    </row>
    <row r="9" spans="1:36" ht="11.25">
      <c r="A9" s="25">
        <v>2</v>
      </c>
      <c r="B9" s="26" t="s">
        <v>62</v>
      </c>
      <c r="C9" s="27" t="s">
        <v>38</v>
      </c>
      <c r="D9" s="74">
        <v>503.625</v>
      </c>
      <c r="E9" s="75" t="s">
        <v>8</v>
      </c>
      <c r="F9" s="74">
        <v>5043.362</v>
      </c>
      <c r="G9" s="75" t="s">
        <v>8</v>
      </c>
      <c r="H9" s="28">
        <v>100</v>
      </c>
      <c r="I9" s="27" t="s">
        <v>8</v>
      </c>
      <c r="J9" s="71">
        <v>62</v>
      </c>
      <c r="K9" s="27" t="s">
        <v>8</v>
      </c>
      <c r="L9" s="27">
        <v>200</v>
      </c>
      <c r="M9" s="27" t="s">
        <v>8</v>
      </c>
      <c r="N9" s="27">
        <v>50</v>
      </c>
      <c r="O9" s="27" t="s">
        <v>8</v>
      </c>
      <c r="P9" s="27" t="str">
        <f aca="true" t="shared" si="0" ref="P9:P72">CONCATENATE(C9,D9,E9,F9,G9,H9,I9,J9,K9,L9,M9,N9,O9)</f>
        <v>! X = 503.625,5043.362,100,62,200,50,</v>
      </c>
      <c r="Q9" s="29">
        <v>0.0029364670241336308</v>
      </c>
      <c r="R9" s="29">
        <v>0.0003810153089997317</v>
      </c>
      <c r="S9" s="29">
        <v>0.003851746428146284</v>
      </c>
      <c r="T9" s="29">
        <v>0.015788111948515617</v>
      </c>
      <c r="U9" s="29">
        <v>0.0029645540659357797</v>
      </c>
      <c r="V9" s="29">
        <v>0.009291605508615687</v>
      </c>
      <c r="W9" s="29">
        <v>0</v>
      </c>
      <c r="X9" s="29">
        <v>0</v>
      </c>
      <c r="Y9" s="29">
        <v>0.00033802192488483374</v>
      </c>
      <c r="Z9" s="29">
        <v>0</v>
      </c>
      <c r="AA9" s="29">
        <v>0</v>
      </c>
      <c r="AB9" s="29">
        <v>0</v>
      </c>
      <c r="AC9" s="29">
        <v>5.876506266490458E-05</v>
      </c>
      <c r="AD9" s="29">
        <v>5.441209506009683E-06</v>
      </c>
      <c r="AE9" s="29">
        <v>0</v>
      </c>
      <c r="AF9" s="29">
        <v>0.009777859342336511</v>
      </c>
      <c r="AG9" s="29">
        <v>1.9008857752585577E-07</v>
      </c>
      <c r="AH9" s="29">
        <v>5.52041307997879E-06</v>
      </c>
      <c r="AI9" s="72">
        <v>2.7077339557526446E-05</v>
      </c>
      <c r="AJ9" s="27" t="s">
        <v>7</v>
      </c>
    </row>
    <row r="10" spans="1:36" ht="11.25">
      <c r="A10" s="25">
        <v>3</v>
      </c>
      <c r="B10" s="26" t="s">
        <v>63</v>
      </c>
      <c r="C10" s="27" t="s">
        <v>38</v>
      </c>
      <c r="D10" s="74">
        <v>503.377</v>
      </c>
      <c r="E10" s="75" t="s">
        <v>8</v>
      </c>
      <c r="F10" s="74">
        <v>5043.715</v>
      </c>
      <c r="G10" s="75" t="s">
        <v>8</v>
      </c>
      <c r="H10" s="28">
        <v>100</v>
      </c>
      <c r="I10" s="27" t="s">
        <v>8</v>
      </c>
      <c r="J10" s="71">
        <v>62</v>
      </c>
      <c r="K10" s="27" t="s">
        <v>8</v>
      </c>
      <c r="L10" s="27">
        <v>200</v>
      </c>
      <c r="M10" s="27" t="s">
        <v>8</v>
      </c>
      <c r="N10" s="27">
        <v>50</v>
      </c>
      <c r="O10" s="27" t="s">
        <v>8</v>
      </c>
      <c r="P10" s="27" t="str">
        <f t="shared" si="0"/>
        <v>! X = 503.377,5043.715,100,62,200,50,</v>
      </c>
      <c r="Q10" s="29">
        <v>0.0029364670241336308</v>
      </c>
      <c r="R10" s="29">
        <v>0.0003810153089997317</v>
      </c>
      <c r="S10" s="29">
        <v>0.003851746428146284</v>
      </c>
      <c r="T10" s="29">
        <v>0.015788111948515617</v>
      </c>
      <c r="U10" s="29">
        <v>0.0029645540659357797</v>
      </c>
      <c r="V10" s="29">
        <v>0.009291605508615687</v>
      </c>
      <c r="W10" s="29">
        <v>0</v>
      </c>
      <c r="X10" s="29">
        <v>0</v>
      </c>
      <c r="Y10" s="29">
        <v>0.00033802192488483374</v>
      </c>
      <c r="Z10" s="29">
        <v>0</v>
      </c>
      <c r="AA10" s="29">
        <v>0</v>
      </c>
      <c r="AB10" s="29">
        <v>0</v>
      </c>
      <c r="AC10" s="29">
        <v>5.876506266490458E-05</v>
      </c>
      <c r="AD10" s="29">
        <v>5.441209506009683E-06</v>
      </c>
      <c r="AE10" s="29">
        <v>0</v>
      </c>
      <c r="AF10" s="29">
        <v>0.009777859342336511</v>
      </c>
      <c r="AG10" s="29">
        <v>1.9008857752585577E-07</v>
      </c>
      <c r="AH10" s="29">
        <v>5.52041307997879E-06</v>
      </c>
      <c r="AI10" s="72">
        <v>2.7077339557526446E-05</v>
      </c>
      <c r="AJ10" s="27" t="s">
        <v>7</v>
      </c>
    </row>
    <row r="11" spans="1:36" ht="11.25">
      <c r="A11" s="25">
        <v>4</v>
      </c>
      <c r="B11" s="26" t="s">
        <v>64</v>
      </c>
      <c r="C11" s="27" t="s">
        <v>38</v>
      </c>
      <c r="D11" s="74">
        <v>503.111</v>
      </c>
      <c r="E11" s="75" t="s">
        <v>8</v>
      </c>
      <c r="F11" s="74">
        <v>5044.087</v>
      </c>
      <c r="G11" s="75" t="s">
        <v>8</v>
      </c>
      <c r="H11" s="28">
        <v>100</v>
      </c>
      <c r="I11" s="27" t="s">
        <v>8</v>
      </c>
      <c r="J11" s="71">
        <v>62</v>
      </c>
      <c r="K11" s="27" t="s">
        <v>8</v>
      </c>
      <c r="L11" s="27">
        <v>200</v>
      </c>
      <c r="M11" s="27" t="s">
        <v>8</v>
      </c>
      <c r="N11" s="27">
        <v>50</v>
      </c>
      <c r="O11" s="27" t="s">
        <v>8</v>
      </c>
      <c r="P11" s="27" t="str">
        <f t="shared" si="0"/>
        <v>! X = 503.111,5044.087,100,62,200,50,</v>
      </c>
      <c r="Q11" s="29">
        <v>0.0029364670241336308</v>
      </c>
      <c r="R11" s="29">
        <v>0.0003810153089997317</v>
      </c>
      <c r="S11" s="29">
        <v>0.003851746428146284</v>
      </c>
      <c r="T11" s="29">
        <v>0.015788111948515617</v>
      </c>
      <c r="U11" s="29">
        <v>0.0029645540659357797</v>
      </c>
      <c r="V11" s="29">
        <v>0.009291605508615687</v>
      </c>
      <c r="W11" s="29">
        <v>0</v>
      </c>
      <c r="X11" s="29">
        <v>0</v>
      </c>
      <c r="Y11" s="29">
        <v>0.00033802192488483374</v>
      </c>
      <c r="Z11" s="29">
        <v>0</v>
      </c>
      <c r="AA11" s="29">
        <v>0</v>
      </c>
      <c r="AB11" s="29">
        <v>0</v>
      </c>
      <c r="AC11" s="29">
        <v>5.876506266490458E-05</v>
      </c>
      <c r="AD11" s="29">
        <v>5.441209506009683E-06</v>
      </c>
      <c r="AE11" s="29">
        <v>0</v>
      </c>
      <c r="AF11" s="29">
        <v>0.009777859342336511</v>
      </c>
      <c r="AG11" s="29">
        <v>1.9008857752585577E-07</v>
      </c>
      <c r="AH11" s="29">
        <v>5.52041307997879E-06</v>
      </c>
      <c r="AI11" s="72">
        <v>2.7077339557526446E-05</v>
      </c>
      <c r="AJ11" s="27" t="s">
        <v>7</v>
      </c>
    </row>
    <row r="12" spans="1:36" ht="11.25">
      <c r="A12" s="25">
        <v>5</v>
      </c>
      <c r="B12" s="26" t="s">
        <v>65</v>
      </c>
      <c r="C12" s="27" t="s">
        <v>38</v>
      </c>
      <c r="D12" s="74">
        <v>502.881</v>
      </c>
      <c r="E12" s="75" t="s">
        <v>8</v>
      </c>
      <c r="F12" s="74">
        <v>5044.458</v>
      </c>
      <c r="G12" s="75" t="s">
        <v>8</v>
      </c>
      <c r="H12" s="28">
        <v>100</v>
      </c>
      <c r="I12" s="27" t="s">
        <v>8</v>
      </c>
      <c r="J12" s="71">
        <v>62</v>
      </c>
      <c r="K12" s="27" t="s">
        <v>8</v>
      </c>
      <c r="L12" s="27">
        <v>200</v>
      </c>
      <c r="M12" s="27" t="s">
        <v>8</v>
      </c>
      <c r="N12" s="27">
        <v>50</v>
      </c>
      <c r="O12" s="27" t="s">
        <v>8</v>
      </c>
      <c r="P12" s="27" t="str">
        <f t="shared" si="0"/>
        <v>! X = 502.881,5044.458,100,62,200,50,</v>
      </c>
      <c r="Q12" s="29">
        <v>0.0029364670241336308</v>
      </c>
      <c r="R12" s="29">
        <v>0.0003810153089997317</v>
      </c>
      <c r="S12" s="29">
        <v>0.003851746428146284</v>
      </c>
      <c r="T12" s="29">
        <v>0.015788111948515617</v>
      </c>
      <c r="U12" s="29">
        <v>0.0029645540659357797</v>
      </c>
      <c r="V12" s="29">
        <v>0.009291605508615687</v>
      </c>
      <c r="W12" s="29">
        <v>0</v>
      </c>
      <c r="X12" s="29">
        <v>0</v>
      </c>
      <c r="Y12" s="29">
        <v>0.00033802192488483374</v>
      </c>
      <c r="Z12" s="29">
        <v>0</v>
      </c>
      <c r="AA12" s="29">
        <v>0</v>
      </c>
      <c r="AB12" s="29">
        <v>0</v>
      </c>
      <c r="AC12" s="29">
        <v>5.876506266490458E-05</v>
      </c>
      <c r="AD12" s="29">
        <v>5.441209506009683E-06</v>
      </c>
      <c r="AE12" s="29">
        <v>0</v>
      </c>
      <c r="AF12" s="29">
        <v>0.009777859342336511</v>
      </c>
      <c r="AG12" s="29">
        <v>1.9008857752585577E-07</v>
      </c>
      <c r="AH12" s="29">
        <v>5.52041307997879E-06</v>
      </c>
      <c r="AI12" s="72">
        <v>2.7077339557526446E-05</v>
      </c>
      <c r="AJ12" s="27" t="s">
        <v>7</v>
      </c>
    </row>
    <row r="13" spans="1:36" ht="11.25">
      <c r="A13" s="25">
        <v>6</v>
      </c>
      <c r="B13" s="26" t="s">
        <v>72</v>
      </c>
      <c r="C13" s="27" t="s">
        <v>38</v>
      </c>
      <c r="D13" s="74">
        <v>503.076</v>
      </c>
      <c r="E13" s="27" t="s">
        <v>8</v>
      </c>
      <c r="F13" s="74">
        <v>5044.034</v>
      </c>
      <c r="G13" s="27" t="s">
        <v>8</v>
      </c>
      <c r="H13" s="28">
        <v>300</v>
      </c>
      <c r="I13" s="27" t="s">
        <v>8</v>
      </c>
      <c r="J13" s="71">
        <v>62</v>
      </c>
      <c r="K13" s="27" t="s">
        <v>8</v>
      </c>
      <c r="L13" s="27">
        <v>200</v>
      </c>
      <c r="M13" s="27" t="s">
        <v>8</v>
      </c>
      <c r="N13" s="27">
        <v>50</v>
      </c>
      <c r="O13" s="27" t="s">
        <v>8</v>
      </c>
      <c r="P13" s="27" t="str">
        <f t="shared" si="0"/>
        <v>! X = 503.076,5044.034,300,62,200,50,</v>
      </c>
      <c r="Q13" s="29">
        <v>0.002936467024133631</v>
      </c>
      <c r="R13" s="29">
        <v>0.00038101530899973174</v>
      </c>
      <c r="S13" s="29">
        <v>0.003851746428146285</v>
      </c>
      <c r="T13" s="29">
        <v>0.01578811194851562</v>
      </c>
      <c r="U13" s="29">
        <v>0.00296455406593578</v>
      </c>
      <c r="V13" s="29">
        <v>0.009291605508615687</v>
      </c>
      <c r="W13" s="29">
        <v>0</v>
      </c>
      <c r="X13" s="29">
        <v>0</v>
      </c>
      <c r="Y13" s="29">
        <v>0.00033802192488483385</v>
      </c>
      <c r="Z13" s="29">
        <v>0</v>
      </c>
      <c r="AA13" s="29">
        <v>0</v>
      </c>
      <c r="AB13" s="29">
        <v>0</v>
      </c>
      <c r="AC13" s="29">
        <v>5.876506266490459E-05</v>
      </c>
      <c r="AD13" s="29">
        <v>5.441209506009684E-06</v>
      </c>
      <c r="AE13" s="29">
        <v>0</v>
      </c>
      <c r="AF13" s="29">
        <v>0.009777859342336513</v>
      </c>
      <c r="AG13" s="29">
        <v>1.9008857752585582E-07</v>
      </c>
      <c r="AH13" s="29">
        <v>5.520413079978791E-06</v>
      </c>
      <c r="AI13" s="72">
        <v>2.707733955752645E-05</v>
      </c>
      <c r="AJ13" s="27" t="s">
        <v>7</v>
      </c>
    </row>
    <row r="14" spans="1:36" ht="11.25">
      <c r="A14" s="25">
        <v>7</v>
      </c>
      <c r="B14" s="26" t="s">
        <v>73</v>
      </c>
      <c r="C14" s="27" t="s">
        <v>38</v>
      </c>
      <c r="D14" s="74">
        <v>502.811</v>
      </c>
      <c r="E14" s="27" t="s">
        <v>8</v>
      </c>
      <c r="F14" s="74">
        <v>5044.387</v>
      </c>
      <c r="G14" s="27" t="s">
        <v>8</v>
      </c>
      <c r="H14" s="28">
        <v>300</v>
      </c>
      <c r="I14" s="27" t="s">
        <v>8</v>
      </c>
      <c r="J14" s="71">
        <v>62</v>
      </c>
      <c r="K14" s="27" t="s">
        <v>8</v>
      </c>
      <c r="L14" s="27">
        <v>200</v>
      </c>
      <c r="M14" s="27" t="s">
        <v>8</v>
      </c>
      <c r="N14" s="27">
        <v>50</v>
      </c>
      <c r="O14" s="27" t="s">
        <v>8</v>
      </c>
      <c r="P14" s="27" t="str">
        <f t="shared" si="0"/>
        <v>! X = 502.811,5044.387,300,62,200,50,</v>
      </c>
      <c r="Q14" s="29">
        <v>0.002936467024133631</v>
      </c>
      <c r="R14" s="29">
        <v>0.00038101530899973174</v>
      </c>
      <c r="S14" s="29">
        <v>0.003851746428146285</v>
      </c>
      <c r="T14" s="29">
        <v>0.01578811194851562</v>
      </c>
      <c r="U14" s="29">
        <v>0.00296455406593578</v>
      </c>
      <c r="V14" s="29">
        <v>0.009291605508615687</v>
      </c>
      <c r="W14" s="29">
        <v>0</v>
      </c>
      <c r="X14" s="29">
        <v>0</v>
      </c>
      <c r="Y14" s="29">
        <v>0.00033802192488483385</v>
      </c>
      <c r="Z14" s="29">
        <v>0</v>
      </c>
      <c r="AA14" s="29">
        <v>0</v>
      </c>
      <c r="AB14" s="29">
        <v>0</v>
      </c>
      <c r="AC14" s="29">
        <v>5.876506266490459E-05</v>
      </c>
      <c r="AD14" s="29">
        <v>5.441209506009684E-06</v>
      </c>
      <c r="AE14" s="29">
        <v>0</v>
      </c>
      <c r="AF14" s="29">
        <v>0.009777859342336513</v>
      </c>
      <c r="AG14" s="29">
        <v>1.9008857752585582E-07</v>
      </c>
      <c r="AH14" s="29">
        <v>5.520413079978791E-06</v>
      </c>
      <c r="AI14" s="72">
        <v>2.707733955752645E-05</v>
      </c>
      <c r="AJ14" s="27" t="s">
        <v>7</v>
      </c>
    </row>
    <row r="15" spans="1:36" ht="11.25">
      <c r="A15" s="25">
        <v>8</v>
      </c>
      <c r="B15" s="26" t="s">
        <v>74</v>
      </c>
      <c r="C15" s="27" t="s">
        <v>38</v>
      </c>
      <c r="D15" s="74">
        <v>502.581</v>
      </c>
      <c r="E15" s="27" t="s">
        <v>8</v>
      </c>
      <c r="F15" s="74">
        <v>5044.776</v>
      </c>
      <c r="G15" s="27" t="s">
        <v>8</v>
      </c>
      <c r="H15" s="28">
        <v>300</v>
      </c>
      <c r="I15" s="27" t="s">
        <v>8</v>
      </c>
      <c r="J15" s="71">
        <v>62</v>
      </c>
      <c r="K15" s="27" t="s">
        <v>8</v>
      </c>
      <c r="L15" s="27">
        <v>200</v>
      </c>
      <c r="M15" s="27" t="s">
        <v>8</v>
      </c>
      <c r="N15" s="27">
        <v>50</v>
      </c>
      <c r="O15" s="27" t="s">
        <v>8</v>
      </c>
      <c r="P15" s="27" t="str">
        <f t="shared" si="0"/>
        <v>! X = 502.581,5044.776,300,62,200,50,</v>
      </c>
      <c r="Q15" s="29">
        <v>0.002936467024133631</v>
      </c>
      <c r="R15" s="29">
        <v>0.00038101530899973174</v>
      </c>
      <c r="S15" s="29">
        <v>0.003851746428146285</v>
      </c>
      <c r="T15" s="29">
        <v>0.01578811194851562</v>
      </c>
      <c r="U15" s="29">
        <v>0.00296455406593578</v>
      </c>
      <c r="V15" s="29">
        <v>0.009291605508615687</v>
      </c>
      <c r="W15" s="29">
        <v>0</v>
      </c>
      <c r="X15" s="29">
        <v>0</v>
      </c>
      <c r="Y15" s="29">
        <v>0.00033802192488483385</v>
      </c>
      <c r="Z15" s="29">
        <v>0</v>
      </c>
      <c r="AA15" s="29">
        <v>0</v>
      </c>
      <c r="AB15" s="29">
        <v>0</v>
      </c>
      <c r="AC15" s="29">
        <v>5.876506266490459E-05</v>
      </c>
      <c r="AD15" s="29">
        <v>5.441209506009684E-06</v>
      </c>
      <c r="AE15" s="29">
        <v>0</v>
      </c>
      <c r="AF15" s="29">
        <v>0.009777859342336513</v>
      </c>
      <c r="AG15" s="29">
        <v>1.9008857752585582E-07</v>
      </c>
      <c r="AH15" s="29">
        <v>5.520413079978791E-06</v>
      </c>
      <c r="AI15" s="72">
        <v>2.707733955752645E-05</v>
      </c>
      <c r="AJ15" s="27" t="s">
        <v>7</v>
      </c>
    </row>
    <row r="16" spans="1:36" ht="11.25">
      <c r="A16" s="25">
        <v>9</v>
      </c>
      <c r="B16" s="26" t="s">
        <v>75</v>
      </c>
      <c r="C16" s="27" t="s">
        <v>38</v>
      </c>
      <c r="D16" s="74">
        <v>502.457</v>
      </c>
      <c r="E16" s="27" t="s">
        <v>8</v>
      </c>
      <c r="F16" s="74">
        <v>5045.041</v>
      </c>
      <c r="G16" s="27" t="s">
        <v>8</v>
      </c>
      <c r="H16" s="28">
        <v>300</v>
      </c>
      <c r="I16" s="27" t="s">
        <v>8</v>
      </c>
      <c r="J16" s="71">
        <v>62</v>
      </c>
      <c r="K16" s="27" t="s">
        <v>8</v>
      </c>
      <c r="L16" s="27">
        <v>200</v>
      </c>
      <c r="M16" s="27" t="s">
        <v>8</v>
      </c>
      <c r="N16" s="27">
        <v>50</v>
      </c>
      <c r="O16" s="27" t="s">
        <v>8</v>
      </c>
      <c r="P16" s="27" t="str">
        <f t="shared" si="0"/>
        <v>! X = 502.457,5045.041,300,62,200,50,</v>
      </c>
      <c r="Q16" s="29">
        <v>0.002936467024133631</v>
      </c>
      <c r="R16" s="29">
        <v>0.00038101530899973174</v>
      </c>
      <c r="S16" s="29">
        <v>0.003851746428146285</v>
      </c>
      <c r="T16" s="29">
        <v>0.01578811194851562</v>
      </c>
      <c r="U16" s="29">
        <v>0.00296455406593578</v>
      </c>
      <c r="V16" s="29">
        <v>0.009291605508615687</v>
      </c>
      <c r="W16" s="29">
        <v>0</v>
      </c>
      <c r="X16" s="29">
        <v>0</v>
      </c>
      <c r="Y16" s="29">
        <v>0.00033802192488483385</v>
      </c>
      <c r="Z16" s="29">
        <v>0</v>
      </c>
      <c r="AA16" s="29">
        <v>0</v>
      </c>
      <c r="AB16" s="29">
        <v>0</v>
      </c>
      <c r="AC16" s="29">
        <v>5.876506266490459E-05</v>
      </c>
      <c r="AD16" s="29">
        <v>5.441209506009684E-06</v>
      </c>
      <c r="AE16" s="29">
        <v>0</v>
      </c>
      <c r="AF16" s="29">
        <v>0.009777859342336513</v>
      </c>
      <c r="AG16" s="29">
        <v>1.9008857752585582E-07</v>
      </c>
      <c r="AH16" s="29">
        <v>5.520413079978791E-06</v>
      </c>
      <c r="AI16" s="72">
        <v>2.707733955752645E-05</v>
      </c>
      <c r="AJ16" s="27" t="s">
        <v>7</v>
      </c>
    </row>
    <row r="17" spans="1:36" ht="11.25">
      <c r="A17" s="25">
        <v>10</v>
      </c>
      <c r="B17" s="26" t="s">
        <v>76</v>
      </c>
      <c r="C17" s="27" t="s">
        <v>38</v>
      </c>
      <c r="D17" s="74">
        <v>502.227</v>
      </c>
      <c r="E17" s="27" t="s">
        <v>8</v>
      </c>
      <c r="F17" s="74">
        <v>5045.465</v>
      </c>
      <c r="G17" s="27" t="s">
        <v>8</v>
      </c>
      <c r="H17" s="28">
        <v>300</v>
      </c>
      <c r="I17" s="27" t="s">
        <v>8</v>
      </c>
      <c r="J17" s="71">
        <v>62</v>
      </c>
      <c r="K17" s="27" t="s">
        <v>8</v>
      </c>
      <c r="L17" s="27">
        <v>200</v>
      </c>
      <c r="M17" s="27" t="s">
        <v>8</v>
      </c>
      <c r="N17" s="27">
        <v>50</v>
      </c>
      <c r="O17" s="27" t="s">
        <v>8</v>
      </c>
      <c r="P17" s="27" t="str">
        <f t="shared" si="0"/>
        <v>! X = 502.227,5045.465,300,62,200,50,</v>
      </c>
      <c r="Q17" s="29">
        <v>0.002936467024133631</v>
      </c>
      <c r="R17" s="29">
        <v>0.00038101530899973174</v>
      </c>
      <c r="S17" s="29">
        <v>0.003851746428146285</v>
      </c>
      <c r="T17" s="29">
        <v>0.01578811194851562</v>
      </c>
      <c r="U17" s="29">
        <v>0.00296455406593578</v>
      </c>
      <c r="V17" s="29">
        <v>0.009291605508615687</v>
      </c>
      <c r="W17" s="29">
        <v>0</v>
      </c>
      <c r="X17" s="29">
        <v>0</v>
      </c>
      <c r="Y17" s="29">
        <v>0.00033802192488483385</v>
      </c>
      <c r="Z17" s="29">
        <v>0</v>
      </c>
      <c r="AA17" s="29">
        <v>0</v>
      </c>
      <c r="AB17" s="29">
        <v>0</v>
      </c>
      <c r="AC17" s="29">
        <v>5.876506266490459E-05</v>
      </c>
      <c r="AD17" s="29">
        <v>5.441209506009684E-06</v>
      </c>
      <c r="AE17" s="29">
        <v>0</v>
      </c>
      <c r="AF17" s="29">
        <v>0.009777859342336513</v>
      </c>
      <c r="AG17" s="29">
        <v>1.9008857752585582E-07</v>
      </c>
      <c r="AH17" s="29">
        <v>5.520413079978791E-06</v>
      </c>
      <c r="AI17" s="72">
        <v>2.707733955752645E-05</v>
      </c>
      <c r="AJ17" s="27" t="s">
        <v>7</v>
      </c>
    </row>
    <row r="18" spans="1:36" ht="11.25">
      <c r="A18" s="25">
        <v>11</v>
      </c>
      <c r="B18" s="26" t="s">
        <v>77</v>
      </c>
      <c r="C18" s="27" t="s">
        <v>38</v>
      </c>
      <c r="D18" s="74">
        <v>501.873</v>
      </c>
      <c r="E18" s="27" t="s">
        <v>8</v>
      </c>
      <c r="F18" s="74">
        <v>5045.837</v>
      </c>
      <c r="G18" s="27" t="s">
        <v>8</v>
      </c>
      <c r="H18" s="28">
        <v>300</v>
      </c>
      <c r="I18" s="27" t="s">
        <v>8</v>
      </c>
      <c r="J18" s="71">
        <v>62</v>
      </c>
      <c r="K18" s="27" t="s">
        <v>8</v>
      </c>
      <c r="L18" s="27">
        <v>200</v>
      </c>
      <c r="M18" s="27" t="s">
        <v>8</v>
      </c>
      <c r="N18" s="27">
        <v>50</v>
      </c>
      <c r="O18" s="27" t="s">
        <v>8</v>
      </c>
      <c r="P18" s="27" t="str">
        <f t="shared" si="0"/>
        <v>! X = 501.873,5045.837,300,62,200,50,</v>
      </c>
      <c r="Q18" s="29">
        <v>0.002936467024133631</v>
      </c>
      <c r="R18" s="29">
        <v>0.00038101530899973174</v>
      </c>
      <c r="S18" s="29">
        <v>0.003851746428146285</v>
      </c>
      <c r="T18" s="29">
        <v>0.01578811194851562</v>
      </c>
      <c r="U18" s="29">
        <v>0.00296455406593578</v>
      </c>
      <c r="V18" s="29">
        <v>0.009291605508615687</v>
      </c>
      <c r="W18" s="29">
        <v>0</v>
      </c>
      <c r="X18" s="29">
        <v>0</v>
      </c>
      <c r="Y18" s="29">
        <v>0.00033802192488483385</v>
      </c>
      <c r="Z18" s="29">
        <v>0</v>
      </c>
      <c r="AA18" s="29">
        <v>0</v>
      </c>
      <c r="AB18" s="29">
        <v>0</v>
      </c>
      <c r="AC18" s="29">
        <v>5.876506266490459E-05</v>
      </c>
      <c r="AD18" s="29">
        <v>5.441209506009684E-06</v>
      </c>
      <c r="AE18" s="29">
        <v>0</v>
      </c>
      <c r="AF18" s="29">
        <v>0.009777859342336513</v>
      </c>
      <c r="AG18" s="29">
        <v>1.9008857752585582E-07</v>
      </c>
      <c r="AH18" s="29">
        <v>5.520413079978791E-06</v>
      </c>
      <c r="AI18" s="72">
        <v>2.707733955752645E-05</v>
      </c>
      <c r="AJ18" s="27" t="s">
        <v>7</v>
      </c>
    </row>
    <row r="19" spans="1:36" ht="11.25">
      <c r="A19" s="25">
        <v>12</v>
      </c>
      <c r="B19" s="26" t="s">
        <v>78</v>
      </c>
      <c r="C19" s="27" t="s">
        <v>38</v>
      </c>
      <c r="D19" s="74">
        <v>501.626</v>
      </c>
      <c r="E19" s="27" t="s">
        <v>8</v>
      </c>
      <c r="F19" s="74">
        <v>5046.172</v>
      </c>
      <c r="G19" s="27" t="s">
        <v>8</v>
      </c>
      <c r="H19" s="28">
        <v>300</v>
      </c>
      <c r="I19" s="27" t="s">
        <v>8</v>
      </c>
      <c r="J19" s="71">
        <v>62</v>
      </c>
      <c r="K19" s="27" t="s">
        <v>8</v>
      </c>
      <c r="L19" s="27">
        <v>200</v>
      </c>
      <c r="M19" s="27" t="s">
        <v>8</v>
      </c>
      <c r="N19" s="27">
        <v>50</v>
      </c>
      <c r="O19" s="27" t="s">
        <v>8</v>
      </c>
      <c r="P19" s="27" t="str">
        <f t="shared" si="0"/>
        <v>! X = 501.626,5046.172,300,62,200,50,</v>
      </c>
      <c r="Q19" s="29">
        <v>0.002936467024133631</v>
      </c>
      <c r="R19" s="29">
        <v>0.00038101530899973174</v>
      </c>
      <c r="S19" s="29">
        <v>0.003851746428146285</v>
      </c>
      <c r="T19" s="29">
        <v>0.01578811194851562</v>
      </c>
      <c r="U19" s="29">
        <v>0.00296455406593578</v>
      </c>
      <c r="V19" s="29">
        <v>0.009291605508615687</v>
      </c>
      <c r="W19" s="29">
        <v>0</v>
      </c>
      <c r="X19" s="29">
        <v>0</v>
      </c>
      <c r="Y19" s="29">
        <v>0.00033802192488483385</v>
      </c>
      <c r="Z19" s="29">
        <v>0</v>
      </c>
      <c r="AA19" s="29">
        <v>0</v>
      </c>
      <c r="AB19" s="29">
        <v>0</v>
      </c>
      <c r="AC19" s="29">
        <v>5.876506266490459E-05</v>
      </c>
      <c r="AD19" s="29">
        <v>5.441209506009684E-06</v>
      </c>
      <c r="AE19" s="29">
        <v>0</v>
      </c>
      <c r="AF19" s="29">
        <v>0.009777859342336513</v>
      </c>
      <c r="AG19" s="29">
        <v>1.9008857752585582E-07</v>
      </c>
      <c r="AH19" s="29">
        <v>5.520413079978791E-06</v>
      </c>
      <c r="AI19" s="72">
        <v>2.707733955752645E-05</v>
      </c>
      <c r="AJ19" s="27" t="s">
        <v>7</v>
      </c>
    </row>
    <row r="20" spans="1:36" ht="11.25">
      <c r="A20" s="25">
        <v>13</v>
      </c>
      <c r="B20" s="26" t="s">
        <v>79</v>
      </c>
      <c r="C20" s="27" t="s">
        <v>38</v>
      </c>
      <c r="D20" s="74">
        <v>501.414</v>
      </c>
      <c r="E20" s="27" t="s">
        <v>8</v>
      </c>
      <c r="F20" s="74">
        <v>5046.508</v>
      </c>
      <c r="G20" s="27" t="s">
        <v>8</v>
      </c>
      <c r="H20" s="28">
        <v>300</v>
      </c>
      <c r="I20" s="27" t="s">
        <v>8</v>
      </c>
      <c r="J20" s="71">
        <v>62</v>
      </c>
      <c r="K20" s="27" t="s">
        <v>8</v>
      </c>
      <c r="L20" s="27">
        <v>200</v>
      </c>
      <c r="M20" s="27" t="s">
        <v>8</v>
      </c>
      <c r="N20" s="27">
        <v>50</v>
      </c>
      <c r="O20" s="27" t="s">
        <v>8</v>
      </c>
      <c r="P20" s="27" t="str">
        <f t="shared" si="0"/>
        <v>! X = 501.414,5046.508,300,62,200,50,</v>
      </c>
      <c r="Q20" s="29">
        <v>0.002936467024133631</v>
      </c>
      <c r="R20" s="29">
        <v>0.00038101530899973174</v>
      </c>
      <c r="S20" s="29">
        <v>0.003851746428146285</v>
      </c>
      <c r="T20" s="29">
        <v>0.01578811194851562</v>
      </c>
      <c r="U20" s="29">
        <v>0.00296455406593578</v>
      </c>
      <c r="V20" s="29">
        <v>0.009291605508615687</v>
      </c>
      <c r="W20" s="29">
        <v>0</v>
      </c>
      <c r="X20" s="29">
        <v>0</v>
      </c>
      <c r="Y20" s="29">
        <v>0.00033802192488483385</v>
      </c>
      <c r="Z20" s="29">
        <v>0</v>
      </c>
      <c r="AA20" s="29">
        <v>0</v>
      </c>
      <c r="AB20" s="29">
        <v>0</v>
      </c>
      <c r="AC20" s="29">
        <v>5.876506266490459E-05</v>
      </c>
      <c r="AD20" s="29">
        <v>5.441209506009684E-06</v>
      </c>
      <c r="AE20" s="29">
        <v>0</v>
      </c>
      <c r="AF20" s="29">
        <v>0.009777859342336513</v>
      </c>
      <c r="AG20" s="29">
        <v>1.9008857752585582E-07</v>
      </c>
      <c r="AH20" s="29">
        <v>5.520413079978791E-06</v>
      </c>
      <c r="AI20" s="72">
        <v>2.707733955752645E-05</v>
      </c>
      <c r="AJ20" s="27" t="s">
        <v>7</v>
      </c>
    </row>
    <row r="21" spans="1:36" ht="11.25">
      <c r="A21" s="25">
        <v>14</v>
      </c>
      <c r="B21" s="26" t="s">
        <v>80</v>
      </c>
      <c r="C21" s="27" t="s">
        <v>38</v>
      </c>
      <c r="D21" s="74">
        <v>501.202</v>
      </c>
      <c r="E21" s="27" t="s">
        <v>8</v>
      </c>
      <c r="F21" s="74">
        <v>5046.862</v>
      </c>
      <c r="G21" s="27" t="s">
        <v>8</v>
      </c>
      <c r="H21" s="28">
        <v>300</v>
      </c>
      <c r="I21" s="27" t="s">
        <v>8</v>
      </c>
      <c r="J21" s="71">
        <v>62</v>
      </c>
      <c r="K21" s="27" t="s">
        <v>8</v>
      </c>
      <c r="L21" s="27">
        <v>200</v>
      </c>
      <c r="M21" s="27" t="s">
        <v>8</v>
      </c>
      <c r="N21" s="27">
        <v>50</v>
      </c>
      <c r="O21" s="27" t="s">
        <v>8</v>
      </c>
      <c r="P21" s="27" t="str">
        <f t="shared" si="0"/>
        <v>! X = 501.202,5046.862,300,62,200,50,</v>
      </c>
      <c r="Q21" s="29">
        <v>0.002936467024133631</v>
      </c>
      <c r="R21" s="29">
        <v>0.00038101530899973174</v>
      </c>
      <c r="S21" s="29">
        <v>0.003851746428146285</v>
      </c>
      <c r="T21" s="29">
        <v>0.01578811194851562</v>
      </c>
      <c r="U21" s="29">
        <v>0.00296455406593578</v>
      </c>
      <c r="V21" s="29">
        <v>0.009291605508615687</v>
      </c>
      <c r="W21" s="29">
        <v>0</v>
      </c>
      <c r="X21" s="29">
        <v>0</v>
      </c>
      <c r="Y21" s="29">
        <v>0.00033802192488483385</v>
      </c>
      <c r="Z21" s="29">
        <v>0</v>
      </c>
      <c r="AA21" s="29">
        <v>0</v>
      </c>
      <c r="AB21" s="29">
        <v>0</v>
      </c>
      <c r="AC21" s="29">
        <v>5.876506266490459E-05</v>
      </c>
      <c r="AD21" s="29">
        <v>5.441209506009684E-06</v>
      </c>
      <c r="AE21" s="29">
        <v>0</v>
      </c>
      <c r="AF21" s="29">
        <v>0.009777859342336513</v>
      </c>
      <c r="AG21" s="29">
        <v>1.9008857752585582E-07</v>
      </c>
      <c r="AH21" s="29">
        <v>5.520413079978791E-06</v>
      </c>
      <c r="AI21" s="72">
        <v>2.707733955752645E-05</v>
      </c>
      <c r="AJ21" s="27" t="s">
        <v>7</v>
      </c>
    </row>
    <row r="22" spans="1:36" ht="11.25">
      <c r="A22" s="25">
        <v>15</v>
      </c>
      <c r="B22" s="26" t="s">
        <v>81</v>
      </c>
      <c r="C22" s="27" t="s">
        <v>38</v>
      </c>
      <c r="D22" s="74">
        <v>500.954</v>
      </c>
      <c r="E22" s="27" t="s">
        <v>8</v>
      </c>
      <c r="F22" s="74">
        <v>5047.233</v>
      </c>
      <c r="G22" s="27" t="s">
        <v>8</v>
      </c>
      <c r="H22" s="28">
        <v>300</v>
      </c>
      <c r="I22" s="27" t="s">
        <v>8</v>
      </c>
      <c r="J22" s="71">
        <v>62</v>
      </c>
      <c r="K22" s="27" t="s">
        <v>8</v>
      </c>
      <c r="L22" s="27">
        <v>200</v>
      </c>
      <c r="M22" s="27" t="s">
        <v>8</v>
      </c>
      <c r="N22" s="27">
        <v>50</v>
      </c>
      <c r="O22" s="27" t="s">
        <v>8</v>
      </c>
      <c r="P22" s="27" t="str">
        <f t="shared" si="0"/>
        <v>! X = 500.954,5047.233,300,62,200,50,</v>
      </c>
      <c r="Q22" s="29">
        <v>0.002936467024133631</v>
      </c>
      <c r="R22" s="29">
        <v>0.00038101530899973174</v>
      </c>
      <c r="S22" s="29">
        <v>0.003851746428146285</v>
      </c>
      <c r="T22" s="29">
        <v>0.01578811194851562</v>
      </c>
      <c r="U22" s="29">
        <v>0.00296455406593578</v>
      </c>
      <c r="V22" s="29">
        <v>0.009291605508615687</v>
      </c>
      <c r="W22" s="29">
        <v>0</v>
      </c>
      <c r="X22" s="29">
        <v>0</v>
      </c>
      <c r="Y22" s="29">
        <v>0.00033802192488483385</v>
      </c>
      <c r="Z22" s="29">
        <v>0</v>
      </c>
      <c r="AA22" s="29">
        <v>0</v>
      </c>
      <c r="AB22" s="29">
        <v>0</v>
      </c>
      <c r="AC22" s="29">
        <v>5.876506266490459E-05</v>
      </c>
      <c r="AD22" s="29">
        <v>5.441209506009684E-06</v>
      </c>
      <c r="AE22" s="29">
        <v>0</v>
      </c>
      <c r="AF22" s="29">
        <v>0.009777859342336513</v>
      </c>
      <c r="AG22" s="29">
        <v>1.9008857752585582E-07</v>
      </c>
      <c r="AH22" s="29">
        <v>5.520413079978791E-06</v>
      </c>
      <c r="AI22" s="72">
        <v>2.707733955752645E-05</v>
      </c>
      <c r="AJ22" s="27" t="s">
        <v>7</v>
      </c>
    </row>
    <row r="23" spans="1:36" ht="11.25">
      <c r="A23" s="25">
        <v>16</v>
      </c>
      <c r="B23" s="26" t="s">
        <v>82</v>
      </c>
      <c r="C23" s="27" t="s">
        <v>38</v>
      </c>
      <c r="D23" s="74">
        <v>500.742</v>
      </c>
      <c r="E23" s="27" t="s">
        <v>8</v>
      </c>
      <c r="F23" s="74">
        <v>5047.534</v>
      </c>
      <c r="G23" s="27" t="s">
        <v>8</v>
      </c>
      <c r="H23" s="28">
        <v>300</v>
      </c>
      <c r="I23" s="27" t="s">
        <v>8</v>
      </c>
      <c r="J23" s="71">
        <v>62</v>
      </c>
      <c r="K23" s="27" t="s">
        <v>8</v>
      </c>
      <c r="L23" s="27">
        <v>200</v>
      </c>
      <c r="M23" s="27" t="s">
        <v>8</v>
      </c>
      <c r="N23" s="27">
        <v>50</v>
      </c>
      <c r="O23" s="27" t="s">
        <v>8</v>
      </c>
      <c r="P23" s="27" t="str">
        <f t="shared" si="0"/>
        <v>! X = 500.742,5047.534,300,62,200,50,</v>
      </c>
      <c r="Q23" s="29">
        <v>0.002936467024133631</v>
      </c>
      <c r="R23" s="29">
        <v>0.00038101530899973174</v>
      </c>
      <c r="S23" s="29">
        <v>0.003851746428146285</v>
      </c>
      <c r="T23" s="29">
        <v>0.01578811194851562</v>
      </c>
      <c r="U23" s="29">
        <v>0.00296455406593578</v>
      </c>
      <c r="V23" s="29">
        <v>0.009291605508615687</v>
      </c>
      <c r="W23" s="29">
        <v>0</v>
      </c>
      <c r="X23" s="29">
        <v>0</v>
      </c>
      <c r="Y23" s="29">
        <v>0.00033802192488483385</v>
      </c>
      <c r="Z23" s="29">
        <v>0</v>
      </c>
      <c r="AA23" s="29">
        <v>0</v>
      </c>
      <c r="AB23" s="29">
        <v>0</v>
      </c>
      <c r="AC23" s="29">
        <v>5.876506266490459E-05</v>
      </c>
      <c r="AD23" s="29">
        <v>5.441209506009684E-06</v>
      </c>
      <c r="AE23" s="29">
        <v>0</v>
      </c>
      <c r="AF23" s="29">
        <v>0.009777859342336513</v>
      </c>
      <c r="AG23" s="29">
        <v>1.9008857752585582E-07</v>
      </c>
      <c r="AH23" s="29">
        <v>5.520413079978791E-06</v>
      </c>
      <c r="AI23" s="72">
        <v>2.707733955752645E-05</v>
      </c>
      <c r="AJ23" s="27" t="s">
        <v>7</v>
      </c>
    </row>
    <row r="24" spans="1:36" ht="11.25">
      <c r="A24" s="25">
        <v>17</v>
      </c>
      <c r="B24" s="26" t="s">
        <v>83</v>
      </c>
      <c r="C24" s="27" t="s">
        <v>38</v>
      </c>
      <c r="D24" s="74">
        <v>502.457</v>
      </c>
      <c r="E24" s="27" t="s">
        <v>8</v>
      </c>
      <c r="F24" s="74">
        <v>5045.13</v>
      </c>
      <c r="G24" s="27" t="s">
        <v>8</v>
      </c>
      <c r="H24" s="28">
        <v>500</v>
      </c>
      <c r="I24" s="27" t="s">
        <v>8</v>
      </c>
      <c r="J24" s="71">
        <v>62</v>
      </c>
      <c r="K24" s="27" t="s">
        <v>8</v>
      </c>
      <c r="L24" s="27">
        <v>200</v>
      </c>
      <c r="M24" s="27" t="s">
        <v>8</v>
      </c>
      <c r="N24" s="27">
        <v>50</v>
      </c>
      <c r="O24" s="27" t="s">
        <v>8</v>
      </c>
      <c r="P24" s="27" t="str">
        <f t="shared" si="0"/>
        <v>! X = 502.457,5045.13,500,62,200,50,</v>
      </c>
      <c r="Q24" s="29">
        <v>0.003022833701314032</v>
      </c>
      <c r="R24" s="29">
        <v>0.00039222164161737094</v>
      </c>
      <c r="S24" s="29">
        <v>0.003965033087797646</v>
      </c>
      <c r="T24" s="29">
        <v>0.01625246818229549</v>
      </c>
      <c r="U24" s="29">
        <v>0.00305174683258095</v>
      </c>
      <c r="V24" s="29">
        <v>0.009564888023574972</v>
      </c>
      <c r="W24" s="29">
        <v>0</v>
      </c>
      <c r="X24" s="29">
        <v>0</v>
      </c>
      <c r="Y24" s="29">
        <v>0.00034796374620497597</v>
      </c>
      <c r="Z24" s="29">
        <v>0</v>
      </c>
      <c r="AA24" s="29">
        <v>0</v>
      </c>
      <c r="AB24" s="29">
        <v>0</v>
      </c>
      <c r="AC24" s="29">
        <v>6.049344686093119E-05</v>
      </c>
      <c r="AD24" s="29">
        <v>5.601245079715851E-06</v>
      </c>
      <c r="AE24" s="29">
        <v>0</v>
      </c>
      <c r="AF24" s="29">
        <v>0.01006544344064053</v>
      </c>
      <c r="AG24" s="29">
        <v>1.9567941804132215E-07</v>
      </c>
      <c r="AH24" s="29">
        <v>5.682778170566403E-06</v>
      </c>
      <c r="AI24" s="72">
        <v>2.7873731897453697E-05</v>
      </c>
      <c r="AJ24" s="27" t="s">
        <v>7</v>
      </c>
    </row>
    <row r="25" spans="1:36" ht="11.25">
      <c r="A25" s="25">
        <v>18</v>
      </c>
      <c r="B25" s="26" t="s">
        <v>84</v>
      </c>
      <c r="C25" s="27" t="s">
        <v>38</v>
      </c>
      <c r="D25" s="74">
        <v>502.245</v>
      </c>
      <c r="E25" s="27" t="s">
        <v>8</v>
      </c>
      <c r="F25" s="74">
        <v>5045.465</v>
      </c>
      <c r="G25" s="27" t="s">
        <v>8</v>
      </c>
      <c r="H25" s="28">
        <v>500</v>
      </c>
      <c r="I25" s="27" t="s">
        <v>8</v>
      </c>
      <c r="J25" s="71">
        <v>62</v>
      </c>
      <c r="K25" s="27" t="s">
        <v>8</v>
      </c>
      <c r="L25" s="27">
        <v>200</v>
      </c>
      <c r="M25" s="27" t="s">
        <v>8</v>
      </c>
      <c r="N25" s="27">
        <v>50</v>
      </c>
      <c r="O25" s="27" t="s">
        <v>8</v>
      </c>
      <c r="P25" s="27" t="str">
        <f t="shared" si="0"/>
        <v>! X = 502.245,5045.465,500,62,200,50,</v>
      </c>
      <c r="Q25" s="29">
        <v>0.003022833701314032</v>
      </c>
      <c r="R25" s="29">
        <v>0.00039222164161737094</v>
      </c>
      <c r="S25" s="29">
        <v>0.003965033087797646</v>
      </c>
      <c r="T25" s="29">
        <v>0.01625246818229549</v>
      </c>
      <c r="U25" s="29">
        <v>0.00305174683258095</v>
      </c>
      <c r="V25" s="29">
        <v>0.009564888023574972</v>
      </c>
      <c r="W25" s="29">
        <v>0</v>
      </c>
      <c r="X25" s="29">
        <v>0</v>
      </c>
      <c r="Y25" s="29">
        <v>0.00034796374620497597</v>
      </c>
      <c r="Z25" s="29">
        <v>0</v>
      </c>
      <c r="AA25" s="29">
        <v>0</v>
      </c>
      <c r="AB25" s="29">
        <v>0</v>
      </c>
      <c r="AC25" s="29">
        <v>6.049344686093119E-05</v>
      </c>
      <c r="AD25" s="29">
        <v>5.601245079715851E-06</v>
      </c>
      <c r="AE25" s="29">
        <v>0</v>
      </c>
      <c r="AF25" s="29">
        <v>0.01006544344064053</v>
      </c>
      <c r="AG25" s="29">
        <v>1.9567941804132215E-07</v>
      </c>
      <c r="AH25" s="29">
        <v>5.682778170566403E-06</v>
      </c>
      <c r="AI25" s="72">
        <v>2.7873731897453697E-05</v>
      </c>
      <c r="AJ25" s="27" t="s">
        <v>7</v>
      </c>
    </row>
    <row r="26" spans="1:36" ht="11.25">
      <c r="A26" s="25">
        <v>19</v>
      </c>
      <c r="B26" s="26" t="s">
        <v>85</v>
      </c>
      <c r="C26" s="27" t="s">
        <v>38</v>
      </c>
      <c r="D26" s="74">
        <v>502.032</v>
      </c>
      <c r="E26" s="27" t="s">
        <v>8</v>
      </c>
      <c r="F26" s="74">
        <v>5045.801</v>
      </c>
      <c r="G26" s="27" t="s">
        <v>8</v>
      </c>
      <c r="H26" s="28">
        <v>500</v>
      </c>
      <c r="I26" s="27" t="s">
        <v>8</v>
      </c>
      <c r="J26" s="71">
        <v>62</v>
      </c>
      <c r="K26" s="27" t="s">
        <v>8</v>
      </c>
      <c r="L26" s="27">
        <v>200</v>
      </c>
      <c r="M26" s="27" t="s">
        <v>8</v>
      </c>
      <c r="N26" s="27">
        <v>50</v>
      </c>
      <c r="O26" s="27" t="s">
        <v>8</v>
      </c>
      <c r="P26" s="27" t="str">
        <f t="shared" si="0"/>
        <v>! X = 502.032,5045.801,500,62,200,50,</v>
      </c>
      <c r="Q26" s="29">
        <v>0.003022833701314032</v>
      </c>
      <c r="R26" s="29">
        <v>0.00039222164161737094</v>
      </c>
      <c r="S26" s="29">
        <v>0.003965033087797646</v>
      </c>
      <c r="T26" s="29">
        <v>0.01625246818229549</v>
      </c>
      <c r="U26" s="29">
        <v>0.00305174683258095</v>
      </c>
      <c r="V26" s="29">
        <v>0.009564888023574972</v>
      </c>
      <c r="W26" s="29">
        <v>0</v>
      </c>
      <c r="X26" s="29">
        <v>0</v>
      </c>
      <c r="Y26" s="29">
        <v>0.00034796374620497597</v>
      </c>
      <c r="Z26" s="29">
        <v>0</v>
      </c>
      <c r="AA26" s="29">
        <v>0</v>
      </c>
      <c r="AB26" s="29">
        <v>0</v>
      </c>
      <c r="AC26" s="29">
        <v>6.049344686093119E-05</v>
      </c>
      <c r="AD26" s="29">
        <v>5.601245079715851E-06</v>
      </c>
      <c r="AE26" s="29">
        <v>0</v>
      </c>
      <c r="AF26" s="29">
        <v>0.01006544344064053</v>
      </c>
      <c r="AG26" s="29">
        <v>1.9567941804132215E-07</v>
      </c>
      <c r="AH26" s="29">
        <v>5.682778170566403E-06</v>
      </c>
      <c r="AI26" s="72">
        <v>2.7873731897453697E-05</v>
      </c>
      <c r="AJ26" s="27" t="s">
        <v>7</v>
      </c>
    </row>
    <row r="27" spans="1:36" ht="11.25">
      <c r="A27" s="25">
        <v>20</v>
      </c>
      <c r="B27" s="26" t="s">
        <v>86</v>
      </c>
      <c r="C27" s="27" t="s">
        <v>38</v>
      </c>
      <c r="D27" s="74">
        <v>501.803</v>
      </c>
      <c r="E27" s="27" t="s">
        <v>8</v>
      </c>
      <c r="F27" s="74">
        <v>5046.084</v>
      </c>
      <c r="G27" s="27" t="s">
        <v>8</v>
      </c>
      <c r="H27" s="28">
        <v>500</v>
      </c>
      <c r="I27" s="27" t="s">
        <v>8</v>
      </c>
      <c r="J27" s="71">
        <v>62</v>
      </c>
      <c r="K27" s="27" t="s">
        <v>8</v>
      </c>
      <c r="L27" s="27">
        <v>200</v>
      </c>
      <c r="M27" s="27" t="s">
        <v>8</v>
      </c>
      <c r="N27" s="27">
        <v>50</v>
      </c>
      <c r="O27" s="27" t="s">
        <v>8</v>
      </c>
      <c r="P27" s="27" t="str">
        <f t="shared" si="0"/>
        <v>! X = 501.803,5046.084,500,62,200,50,</v>
      </c>
      <c r="Q27" s="29">
        <v>0.003022833701314032</v>
      </c>
      <c r="R27" s="29">
        <v>0.00039222164161737094</v>
      </c>
      <c r="S27" s="29">
        <v>0.003965033087797646</v>
      </c>
      <c r="T27" s="29">
        <v>0.01625246818229549</v>
      </c>
      <c r="U27" s="29">
        <v>0.00305174683258095</v>
      </c>
      <c r="V27" s="29">
        <v>0.009564888023574972</v>
      </c>
      <c r="W27" s="29">
        <v>0</v>
      </c>
      <c r="X27" s="29">
        <v>0</v>
      </c>
      <c r="Y27" s="29">
        <v>0.00034796374620497597</v>
      </c>
      <c r="Z27" s="29">
        <v>0</v>
      </c>
      <c r="AA27" s="29">
        <v>0</v>
      </c>
      <c r="AB27" s="29">
        <v>0</v>
      </c>
      <c r="AC27" s="29">
        <v>6.049344686093119E-05</v>
      </c>
      <c r="AD27" s="29">
        <v>5.601245079715851E-06</v>
      </c>
      <c r="AE27" s="29">
        <v>0</v>
      </c>
      <c r="AF27" s="29">
        <v>0.01006544344064053</v>
      </c>
      <c r="AG27" s="29">
        <v>1.9567941804132215E-07</v>
      </c>
      <c r="AH27" s="29">
        <v>5.682778170566403E-06</v>
      </c>
      <c r="AI27" s="72">
        <v>2.7873731897453697E-05</v>
      </c>
      <c r="AJ27" s="27" t="s">
        <v>7</v>
      </c>
    </row>
    <row r="28" spans="1:36" ht="11.25">
      <c r="A28" s="25">
        <v>21</v>
      </c>
      <c r="B28" s="26" t="s">
        <v>87</v>
      </c>
      <c r="C28" s="27" t="s">
        <v>38</v>
      </c>
      <c r="D28" s="74">
        <v>501.573</v>
      </c>
      <c r="E28" s="27" t="s">
        <v>8</v>
      </c>
      <c r="F28" s="74">
        <v>5046.402</v>
      </c>
      <c r="G28" s="27" t="s">
        <v>8</v>
      </c>
      <c r="H28" s="28">
        <v>500</v>
      </c>
      <c r="I28" s="27" t="s">
        <v>8</v>
      </c>
      <c r="J28" s="71">
        <v>62</v>
      </c>
      <c r="K28" s="27" t="s">
        <v>8</v>
      </c>
      <c r="L28" s="27">
        <v>200</v>
      </c>
      <c r="M28" s="27" t="s">
        <v>8</v>
      </c>
      <c r="N28" s="27">
        <v>50</v>
      </c>
      <c r="O28" s="27" t="s">
        <v>8</v>
      </c>
      <c r="P28" s="27" t="str">
        <f t="shared" si="0"/>
        <v>! X = 501.573,5046.402,500,62,200,50,</v>
      </c>
      <c r="Q28" s="29">
        <v>0.003022833701314032</v>
      </c>
      <c r="R28" s="29">
        <v>0.00039222164161737094</v>
      </c>
      <c r="S28" s="29">
        <v>0.003965033087797646</v>
      </c>
      <c r="T28" s="29">
        <v>0.01625246818229549</v>
      </c>
      <c r="U28" s="29">
        <v>0.00305174683258095</v>
      </c>
      <c r="V28" s="29">
        <v>0.009564888023574972</v>
      </c>
      <c r="W28" s="29">
        <v>0</v>
      </c>
      <c r="X28" s="29">
        <v>0</v>
      </c>
      <c r="Y28" s="29">
        <v>0.00034796374620497597</v>
      </c>
      <c r="Z28" s="29">
        <v>0</v>
      </c>
      <c r="AA28" s="29">
        <v>0</v>
      </c>
      <c r="AB28" s="29">
        <v>0</v>
      </c>
      <c r="AC28" s="29">
        <v>6.049344686093119E-05</v>
      </c>
      <c r="AD28" s="29">
        <v>5.601245079715851E-06</v>
      </c>
      <c r="AE28" s="29">
        <v>0</v>
      </c>
      <c r="AF28" s="29">
        <v>0.01006544344064053</v>
      </c>
      <c r="AG28" s="29">
        <v>1.9567941804132215E-07</v>
      </c>
      <c r="AH28" s="29">
        <v>5.682778170566403E-06</v>
      </c>
      <c r="AI28" s="72">
        <v>2.7873731897453697E-05</v>
      </c>
      <c r="AJ28" s="27" t="s">
        <v>7</v>
      </c>
    </row>
    <row r="29" spans="1:36" ht="11.25">
      <c r="A29" s="25">
        <v>22</v>
      </c>
      <c r="B29" s="26" t="s">
        <v>88</v>
      </c>
      <c r="C29" s="27" t="s">
        <v>38</v>
      </c>
      <c r="D29" s="74">
        <v>501.378</v>
      </c>
      <c r="E29" s="27" t="s">
        <v>8</v>
      </c>
      <c r="F29" s="74">
        <v>5046.773</v>
      </c>
      <c r="G29" s="27" t="s">
        <v>8</v>
      </c>
      <c r="H29" s="28">
        <v>500</v>
      </c>
      <c r="I29" s="27" t="s">
        <v>8</v>
      </c>
      <c r="J29" s="71">
        <v>62</v>
      </c>
      <c r="K29" s="27" t="s">
        <v>8</v>
      </c>
      <c r="L29" s="27">
        <v>200</v>
      </c>
      <c r="M29" s="27" t="s">
        <v>8</v>
      </c>
      <c r="N29" s="27">
        <v>50</v>
      </c>
      <c r="O29" s="27" t="s">
        <v>8</v>
      </c>
      <c r="P29" s="27" t="str">
        <f t="shared" si="0"/>
        <v>! X = 501.378,5046.773,500,62,200,50,</v>
      </c>
      <c r="Q29" s="29">
        <v>0.003022833701314032</v>
      </c>
      <c r="R29" s="29">
        <v>0.00039222164161737094</v>
      </c>
      <c r="S29" s="29">
        <v>0.003965033087797646</v>
      </c>
      <c r="T29" s="29">
        <v>0.01625246818229549</v>
      </c>
      <c r="U29" s="29">
        <v>0.00305174683258095</v>
      </c>
      <c r="V29" s="29">
        <v>0.009564888023574972</v>
      </c>
      <c r="W29" s="29">
        <v>0</v>
      </c>
      <c r="X29" s="29">
        <v>0</v>
      </c>
      <c r="Y29" s="29">
        <v>0.00034796374620497597</v>
      </c>
      <c r="Z29" s="29">
        <v>0</v>
      </c>
      <c r="AA29" s="29">
        <v>0</v>
      </c>
      <c r="AB29" s="29">
        <v>0</v>
      </c>
      <c r="AC29" s="29">
        <v>6.049344686093119E-05</v>
      </c>
      <c r="AD29" s="29">
        <v>5.601245079715851E-06</v>
      </c>
      <c r="AE29" s="29">
        <v>0</v>
      </c>
      <c r="AF29" s="29">
        <v>0.01006544344064053</v>
      </c>
      <c r="AG29" s="29">
        <v>1.9567941804132215E-07</v>
      </c>
      <c r="AH29" s="29">
        <v>5.682778170566403E-06</v>
      </c>
      <c r="AI29" s="72">
        <v>2.7873731897453697E-05</v>
      </c>
      <c r="AJ29" s="27" t="s">
        <v>7</v>
      </c>
    </row>
    <row r="30" spans="1:36" ht="11.25">
      <c r="A30" s="25">
        <v>23</v>
      </c>
      <c r="B30" s="26" t="s">
        <v>89</v>
      </c>
      <c r="C30" s="27" t="s">
        <v>38</v>
      </c>
      <c r="D30" s="74">
        <v>501.113</v>
      </c>
      <c r="E30" s="27" t="s">
        <v>8</v>
      </c>
      <c r="F30" s="74">
        <v>5047.127</v>
      </c>
      <c r="G30" s="27" t="s">
        <v>8</v>
      </c>
      <c r="H30" s="28">
        <v>500</v>
      </c>
      <c r="I30" s="27" t="s">
        <v>8</v>
      </c>
      <c r="J30" s="71">
        <v>62</v>
      </c>
      <c r="K30" s="27" t="s">
        <v>8</v>
      </c>
      <c r="L30" s="27">
        <v>200</v>
      </c>
      <c r="M30" s="27" t="s">
        <v>8</v>
      </c>
      <c r="N30" s="27">
        <v>50</v>
      </c>
      <c r="O30" s="27" t="s">
        <v>8</v>
      </c>
      <c r="P30" s="27" t="str">
        <f t="shared" si="0"/>
        <v>! X = 501.113,5047.127,500,62,200,50,</v>
      </c>
      <c r="Q30" s="29">
        <v>0.003022833701314032</v>
      </c>
      <c r="R30" s="29">
        <v>0.00039222164161737094</v>
      </c>
      <c r="S30" s="29">
        <v>0.003965033087797646</v>
      </c>
      <c r="T30" s="29">
        <v>0.01625246818229549</v>
      </c>
      <c r="U30" s="29">
        <v>0.00305174683258095</v>
      </c>
      <c r="V30" s="29">
        <v>0.009564888023574972</v>
      </c>
      <c r="W30" s="29">
        <v>0</v>
      </c>
      <c r="X30" s="29">
        <v>0</v>
      </c>
      <c r="Y30" s="29">
        <v>0.00034796374620497597</v>
      </c>
      <c r="Z30" s="29">
        <v>0</v>
      </c>
      <c r="AA30" s="29">
        <v>0</v>
      </c>
      <c r="AB30" s="29">
        <v>0</v>
      </c>
      <c r="AC30" s="29">
        <v>6.049344686093119E-05</v>
      </c>
      <c r="AD30" s="29">
        <v>5.601245079715851E-06</v>
      </c>
      <c r="AE30" s="29">
        <v>0</v>
      </c>
      <c r="AF30" s="29">
        <v>0.01006544344064053</v>
      </c>
      <c r="AG30" s="29">
        <v>1.9567941804132215E-07</v>
      </c>
      <c r="AH30" s="29">
        <v>5.682778170566403E-06</v>
      </c>
      <c r="AI30" s="72">
        <v>2.7873731897453697E-05</v>
      </c>
      <c r="AJ30" s="27" t="s">
        <v>7</v>
      </c>
    </row>
    <row r="31" spans="1:36" ht="11.25">
      <c r="A31" s="25">
        <v>24</v>
      </c>
      <c r="B31" s="26" t="s">
        <v>90</v>
      </c>
      <c r="C31" s="27" t="s">
        <v>38</v>
      </c>
      <c r="D31" s="74">
        <v>500.866</v>
      </c>
      <c r="E31" s="27" t="s">
        <v>8</v>
      </c>
      <c r="F31" s="74">
        <v>5047.551</v>
      </c>
      <c r="G31" s="27" t="s">
        <v>8</v>
      </c>
      <c r="H31" s="28">
        <v>500</v>
      </c>
      <c r="I31" s="27" t="s">
        <v>8</v>
      </c>
      <c r="J31" s="71">
        <v>62</v>
      </c>
      <c r="K31" s="27" t="s">
        <v>8</v>
      </c>
      <c r="L31" s="27">
        <v>200</v>
      </c>
      <c r="M31" s="27" t="s">
        <v>8</v>
      </c>
      <c r="N31" s="27">
        <v>50</v>
      </c>
      <c r="O31" s="27" t="s">
        <v>8</v>
      </c>
      <c r="P31" s="27" t="str">
        <f t="shared" si="0"/>
        <v>! X = 500.866,5047.551,500,62,200,50,</v>
      </c>
      <c r="Q31" s="29">
        <v>0.003022833701314032</v>
      </c>
      <c r="R31" s="29">
        <v>0.00039222164161737094</v>
      </c>
      <c r="S31" s="29">
        <v>0.003965033087797646</v>
      </c>
      <c r="T31" s="29">
        <v>0.01625246818229549</v>
      </c>
      <c r="U31" s="29">
        <v>0.00305174683258095</v>
      </c>
      <c r="V31" s="29">
        <v>0.009564888023574972</v>
      </c>
      <c r="W31" s="29">
        <v>0</v>
      </c>
      <c r="X31" s="29">
        <v>0</v>
      </c>
      <c r="Y31" s="29">
        <v>0.00034796374620497597</v>
      </c>
      <c r="Z31" s="29">
        <v>0</v>
      </c>
      <c r="AA31" s="29">
        <v>0</v>
      </c>
      <c r="AB31" s="29">
        <v>0</v>
      </c>
      <c r="AC31" s="29">
        <v>6.049344686093119E-05</v>
      </c>
      <c r="AD31" s="29">
        <v>5.601245079715851E-06</v>
      </c>
      <c r="AE31" s="29">
        <v>0</v>
      </c>
      <c r="AF31" s="29">
        <v>0.01006544344064053</v>
      </c>
      <c r="AG31" s="29">
        <v>1.9567941804132215E-07</v>
      </c>
      <c r="AH31" s="29">
        <v>5.682778170566403E-06</v>
      </c>
      <c r="AI31" s="72">
        <v>2.7873731897453697E-05</v>
      </c>
      <c r="AJ31" s="27" t="s">
        <v>7</v>
      </c>
    </row>
    <row r="32" spans="1:36" ht="11.25">
      <c r="A32" s="25">
        <v>25</v>
      </c>
      <c r="B32" s="26" t="s">
        <v>91</v>
      </c>
      <c r="C32" s="27" t="s">
        <v>38</v>
      </c>
      <c r="D32" s="74">
        <v>500.618</v>
      </c>
      <c r="E32" s="27" t="s">
        <v>8</v>
      </c>
      <c r="F32" s="74">
        <v>5047.87</v>
      </c>
      <c r="G32" s="27" t="s">
        <v>8</v>
      </c>
      <c r="H32" s="28">
        <v>500</v>
      </c>
      <c r="I32" s="27" t="s">
        <v>8</v>
      </c>
      <c r="J32" s="71">
        <v>62</v>
      </c>
      <c r="K32" s="27" t="s">
        <v>8</v>
      </c>
      <c r="L32" s="27">
        <v>200</v>
      </c>
      <c r="M32" s="27" t="s">
        <v>8</v>
      </c>
      <c r="N32" s="27">
        <v>50</v>
      </c>
      <c r="O32" s="27" t="s">
        <v>8</v>
      </c>
      <c r="P32" s="27" t="str">
        <f t="shared" si="0"/>
        <v>! X = 500.618,5047.87,500,62,200,50,</v>
      </c>
      <c r="Q32" s="29">
        <v>0.003022833701314032</v>
      </c>
      <c r="R32" s="29">
        <v>0.00039222164161737094</v>
      </c>
      <c r="S32" s="29">
        <v>0.003965033087797646</v>
      </c>
      <c r="T32" s="29">
        <v>0.01625246818229549</v>
      </c>
      <c r="U32" s="29">
        <v>0.00305174683258095</v>
      </c>
      <c r="V32" s="29">
        <v>0.009564888023574972</v>
      </c>
      <c r="W32" s="29">
        <v>0</v>
      </c>
      <c r="X32" s="29">
        <v>0</v>
      </c>
      <c r="Y32" s="29">
        <v>0.00034796374620497597</v>
      </c>
      <c r="Z32" s="29">
        <v>0</v>
      </c>
      <c r="AA32" s="29">
        <v>0</v>
      </c>
      <c r="AB32" s="29">
        <v>0</v>
      </c>
      <c r="AC32" s="29">
        <v>6.049344686093119E-05</v>
      </c>
      <c r="AD32" s="29">
        <v>5.601245079715851E-06</v>
      </c>
      <c r="AE32" s="29">
        <v>0</v>
      </c>
      <c r="AF32" s="29">
        <v>0.01006544344064053</v>
      </c>
      <c r="AG32" s="29">
        <v>1.9567941804132215E-07</v>
      </c>
      <c r="AH32" s="29">
        <v>5.682778170566403E-06</v>
      </c>
      <c r="AI32" s="72">
        <v>2.7873731897453697E-05</v>
      </c>
      <c r="AJ32" s="27" t="s">
        <v>7</v>
      </c>
    </row>
    <row r="33" spans="1:36" ht="11.25">
      <c r="A33" s="25">
        <v>26</v>
      </c>
      <c r="B33" s="26" t="s">
        <v>92</v>
      </c>
      <c r="C33" s="27" t="s">
        <v>38</v>
      </c>
      <c r="D33" s="74">
        <v>500.406</v>
      </c>
      <c r="E33" s="27" t="s">
        <v>8</v>
      </c>
      <c r="F33" s="74">
        <v>5048.259</v>
      </c>
      <c r="G33" s="27" t="s">
        <v>8</v>
      </c>
      <c r="H33" s="28">
        <v>500</v>
      </c>
      <c r="I33" s="27" t="s">
        <v>8</v>
      </c>
      <c r="J33" s="71">
        <v>62</v>
      </c>
      <c r="K33" s="27" t="s">
        <v>8</v>
      </c>
      <c r="L33" s="27">
        <v>200</v>
      </c>
      <c r="M33" s="27" t="s">
        <v>8</v>
      </c>
      <c r="N33" s="27">
        <v>50</v>
      </c>
      <c r="O33" s="27" t="s">
        <v>8</v>
      </c>
      <c r="P33" s="27" t="str">
        <f t="shared" si="0"/>
        <v>! X = 500.406,5048.259,500,62,200,50,</v>
      </c>
      <c r="Q33" s="29">
        <v>0.003022833701314032</v>
      </c>
      <c r="R33" s="29">
        <v>0.00039222164161737094</v>
      </c>
      <c r="S33" s="29">
        <v>0.003965033087797646</v>
      </c>
      <c r="T33" s="29">
        <v>0.01625246818229549</v>
      </c>
      <c r="U33" s="29">
        <v>0.00305174683258095</v>
      </c>
      <c r="V33" s="29">
        <v>0.009564888023574972</v>
      </c>
      <c r="W33" s="29">
        <v>0</v>
      </c>
      <c r="X33" s="29">
        <v>0</v>
      </c>
      <c r="Y33" s="29">
        <v>0.00034796374620497597</v>
      </c>
      <c r="Z33" s="29">
        <v>0</v>
      </c>
      <c r="AA33" s="29">
        <v>0</v>
      </c>
      <c r="AB33" s="29">
        <v>0</v>
      </c>
      <c r="AC33" s="29">
        <v>6.049344686093119E-05</v>
      </c>
      <c r="AD33" s="29">
        <v>5.601245079715851E-06</v>
      </c>
      <c r="AE33" s="29">
        <v>0</v>
      </c>
      <c r="AF33" s="29">
        <v>0.01006544344064053</v>
      </c>
      <c r="AG33" s="29">
        <v>1.9567941804132215E-07</v>
      </c>
      <c r="AH33" s="29">
        <v>5.682778170566403E-06</v>
      </c>
      <c r="AI33" s="72">
        <v>2.7873731897453697E-05</v>
      </c>
      <c r="AJ33" s="27" t="s">
        <v>7</v>
      </c>
    </row>
    <row r="34" spans="1:36" ht="11.25">
      <c r="A34" s="25">
        <v>27</v>
      </c>
      <c r="B34" s="26" t="s">
        <v>93</v>
      </c>
      <c r="C34" s="27" t="s">
        <v>38</v>
      </c>
      <c r="D34" s="74">
        <v>500.124</v>
      </c>
      <c r="E34" s="27" t="s">
        <v>8</v>
      </c>
      <c r="F34" s="74">
        <v>5048.701</v>
      </c>
      <c r="G34" s="27" t="s">
        <v>8</v>
      </c>
      <c r="H34" s="28">
        <v>500</v>
      </c>
      <c r="I34" s="27" t="s">
        <v>8</v>
      </c>
      <c r="J34" s="71">
        <v>62</v>
      </c>
      <c r="K34" s="27" t="s">
        <v>8</v>
      </c>
      <c r="L34" s="27">
        <v>200</v>
      </c>
      <c r="M34" s="27" t="s">
        <v>8</v>
      </c>
      <c r="N34" s="27">
        <v>50</v>
      </c>
      <c r="O34" s="27" t="s">
        <v>8</v>
      </c>
      <c r="P34" s="27" t="str">
        <f t="shared" si="0"/>
        <v>! X = 500.124,5048.701,500,62,200,50,</v>
      </c>
      <c r="Q34" s="29">
        <v>0.003022833701314032</v>
      </c>
      <c r="R34" s="29">
        <v>0.00039222164161737094</v>
      </c>
      <c r="S34" s="29">
        <v>0.003965033087797646</v>
      </c>
      <c r="T34" s="29">
        <v>0.01625246818229549</v>
      </c>
      <c r="U34" s="29">
        <v>0.00305174683258095</v>
      </c>
      <c r="V34" s="29">
        <v>0.009564888023574972</v>
      </c>
      <c r="W34" s="29">
        <v>0</v>
      </c>
      <c r="X34" s="29">
        <v>0</v>
      </c>
      <c r="Y34" s="29">
        <v>0.00034796374620497597</v>
      </c>
      <c r="Z34" s="29">
        <v>0</v>
      </c>
      <c r="AA34" s="29">
        <v>0</v>
      </c>
      <c r="AB34" s="29">
        <v>0</v>
      </c>
      <c r="AC34" s="29">
        <v>6.049344686093119E-05</v>
      </c>
      <c r="AD34" s="29">
        <v>5.601245079715851E-06</v>
      </c>
      <c r="AE34" s="29">
        <v>0</v>
      </c>
      <c r="AF34" s="29">
        <v>0.01006544344064053</v>
      </c>
      <c r="AG34" s="29">
        <v>1.9567941804132215E-07</v>
      </c>
      <c r="AH34" s="29">
        <v>5.682778170566403E-06</v>
      </c>
      <c r="AI34" s="72">
        <v>2.7873731897453697E-05</v>
      </c>
      <c r="AJ34" s="27" t="s">
        <v>7</v>
      </c>
    </row>
    <row r="35" spans="1:36" ht="11.25">
      <c r="A35" s="25">
        <v>28</v>
      </c>
      <c r="B35" s="26" t="s">
        <v>94</v>
      </c>
      <c r="C35" s="27" t="s">
        <v>38</v>
      </c>
      <c r="D35" s="74">
        <v>499.876</v>
      </c>
      <c r="E35" s="27" t="s">
        <v>8</v>
      </c>
      <c r="F35" s="74">
        <v>5049.019</v>
      </c>
      <c r="G35" s="27" t="s">
        <v>8</v>
      </c>
      <c r="H35" s="28">
        <v>500</v>
      </c>
      <c r="I35" s="27" t="s">
        <v>8</v>
      </c>
      <c r="J35" s="71">
        <v>62</v>
      </c>
      <c r="K35" s="27" t="s">
        <v>8</v>
      </c>
      <c r="L35" s="27">
        <v>200</v>
      </c>
      <c r="M35" s="27" t="s">
        <v>8</v>
      </c>
      <c r="N35" s="27">
        <v>50</v>
      </c>
      <c r="O35" s="27" t="s">
        <v>8</v>
      </c>
      <c r="P35" s="27" t="str">
        <f t="shared" si="0"/>
        <v>! X = 499.876,5049.019,500,62,200,50,</v>
      </c>
      <c r="Q35" s="29">
        <v>0.003022833701314032</v>
      </c>
      <c r="R35" s="29">
        <v>0.00039222164161737094</v>
      </c>
      <c r="S35" s="29">
        <v>0.003965033087797646</v>
      </c>
      <c r="T35" s="29">
        <v>0.01625246818229549</v>
      </c>
      <c r="U35" s="29">
        <v>0.00305174683258095</v>
      </c>
      <c r="V35" s="29">
        <v>0.009564888023574972</v>
      </c>
      <c r="W35" s="29">
        <v>0</v>
      </c>
      <c r="X35" s="29">
        <v>0</v>
      </c>
      <c r="Y35" s="29">
        <v>0.00034796374620497597</v>
      </c>
      <c r="Z35" s="29">
        <v>0</v>
      </c>
      <c r="AA35" s="29">
        <v>0</v>
      </c>
      <c r="AB35" s="29">
        <v>0</v>
      </c>
      <c r="AC35" s="29">
        <v>6.049344686093119E-05</v>
      </c>
      <c r="AD35" s="29">
        <v>5.601245079715851E-06</v>
      </c>
      <c r="AE35" s="29">
        <v>0</v>
      </c>
      <c r="AF35" s="29">
        <v>0.01006544344064053</v>
      </c>
      <c r="AG35" s="29">
        <v>1.9567941804132215E-07</v>
      </c>
      <c r="AH35" s="29">
        <v>5.682778170566403E-06</v>
      </c>
      <c r="AI35" s="72">
        <v>2.7873731897453697E-05</v>
      </c>
      <c r="AJ35" s="27" t="s">
        <v>7</v>
      </c>
    </row>
    <row r="36" spans="1:36" ht="11.25">
      <c r="A36" s="25">
        <v>29</v>
      </c>
      <c r="B36" s="26" t="s">
        <v>95</v>
      </c>
      <c r="C36" s="27" t="s">
        <v>38</v>
      </c>
      <c r="D36" s="74">
        <v>499.647</v>
      </c>
      <c r="E36" s="27" t="s">
        <v>8</v>
      </c>
      <c r="F36" s="74">
        <v>5049.39</v>
      </c>
      <c r="G36" s="27" t="s">
        <v>8</v>
      </c>
      <c r="H36" s="28">
        <v>500</v>
      </c>
      <c r="I36" s="27" t="s">
        <v>8</v>
      </c>
      <c r="J36" s="71">
        <v>62</v>
      </c>
      <c r="K36" s="27" t="s">
        <v>8</v>
      </c>
      <c r="L36" s="27">
        <v>200</v>
      </c>
      <c r="M36" s="27" t="s">
        <v>8</v>
      </c>
      <c r="N36" s="27">
        <v>50</v>
      </c>
      <c r="O36" s="27" t="s">
        <v>8</v>
      </c>
      <c r="P36" s="27" t="str">
        <f t="shared" si="0"/>
        <v>! X = 499.647,5049.39,500,62,200,50,</v>
      </c>
      <c r="Q36" s="29">
        <v>0.003022833701314032</v>
      </c>
      <c r="R36" s="29">
        <v>0.00039222164161737094</v>
      </c>
      <c r="S36" s="29">
        <v>0.003965033087797646</v>
      </c>
      <c r="T36" s="29">
        <v>0.01625246818229549</v>
      </c>
      <c r="U36" s="29">
        <v>0.00305174683258095</v>
      </c>
      <c r="V36" s="29">
        <v>0.009564888023574972</v>
      </c>
      <c r="W36" s="29">
        <v>0</v>
      </c>
      <c r="X36" s="29">
        <v>0</v>
      </c>
      <c r="Y36" s="29">
        <v>0.00034796374620497597</v>
      </c>
      <c r="Z36" s="29">
        <v>0</v>
      </c>
      <c r="AA36" s="29">
        <v>0</v>
      </c>
      <c r="AB36" s="29">
        <v>0</v>
      </c>
      <c r="AC36" s="29">
        <v>6.049344686093119E-05</v>
      </c>
      <c r="AD36" s="29">
        <v>5.601245079715851E-06</v>
      </c>
      <c r="AE36" s="29">
        <v>0</v>
      </c>
      <c r="AF36" s="29">
        <v>0.01006544344064053</v>
      </c>
      <c r="AG36" s="29">
        <v>1.9567941804132215E-07</v>
      </c>
      <c r="AH36" s="29">
        <v>5.682778170566403E-06</v>
      </c>
      <c r="AI36" s="72">
        <v>2.7873731897453697E-05</v>
      </c>
      <c r="AJ36" s="27" t="s">
        <v>7</v>
      </c>
    </row>
    <row r="37" spans="1:36" ht="11.25">
      <c r="A37" s="25">
        <v>30</v>
      </c>
      <c r="B37" s="26" t="s">
        <v>96</v>
      </c>
      <c r="C37" s="27" t="s">
        <v>38</v>
      </c>
      <c r="D37" s="74">
        <v>499.435</v>
      </c>
      <c r="E37" s="27" t="s">
        <v>8</v>
      </c>
      <c r="F37" s="74">
        <v>5049.726</v>
      </c>
      <c r="G37" s="27" t="s">
        <v>8</v>
      </c>
      <c r="H37" s="28">
        <v>500</v>
      </c>
      <c r="I37" s="27" t="s">
        <v>8</v>
      </c>
      <c r="J37" s="71">
        <v>62</v>
      </c>
      <c r="K37" s="27" t="s">
        <v>8</v>
      </c>
      <c r="L37" s="27">
        <v>200</v>
      </c>
      <c r="M37" s="27" t="s">
        <v>8</v>
      </c>
      <c r="N37" s="27">
        <v>50</v>
      </c>
      <c r="O37" s="27" t="s">
        <v>8</v>
      </c>
      <c r="P37" s="27" t="str">
        <f t="shared" si="0"/>
        <v>! X = 499.435,5049.726,500,62,200,50,</v>
      </c>
      <c r="Q37" s="29">
        <v>0.003022833701314032</v>
      </c>
      <c r="R37" s="29">
        <v>0.00039222164161737094</v>
      </c>
      <c r="S37" s="29">
        <v>0.003965033087797646</v>
      </c>
      <c r="T37" s="29">
        <v>0.01625246818229549</v>
      </c>
      <c r="U37" s="29">
        <v>0.00305174683258095</v>
      </c>
      <c r="V37" s="29">
        <v>0.009564888023574972</v>
      </c>
      <c r="W37" s="29">
        <v>0</v>
      </c>
      <c r="X37" s="29">
        <v>0</v>
      </c>
      <c r="Y37" s="29">
        <v>0.00034796374620497597</v>
      </c>
      <c r="Z37" s="29">
        <v>0</v>
      </c>
      <c r="AA37" s="29">
        <v>0</v>
      </c>
      <c r="AB37" s="29">
        <v>0</v>
      </c>
      <c r="AC37" s="29">
        <v>6.049344686093119E-05</v>
      </c>
      <c r="AD37" s="29">
        <v>5.601245079715851E-06</v>
      </c>
      <c r="AE37" s="29">
        <v>0</v>
      </c>
      <c r="AF37" s="29">
        <v>0.01006544344064053</v>
      </c>
      <c r="AG37" s="29">
        <v>1.9567941804132215E-07</v>
      </c>
      <c r="AH37" s="29">
        <v>5.682778170566403E-06</v>
      </c>
      <c r="AI37" s="72">
        <v>2.7873731897453697E-05</v>
      </c>
      <c r="AJ37" s="27" t="s">
        <v>7</v>
      </c>
    </row>
    <row r="38" spans="1:36" ht="11.25">
      <c r="A38" s="25">
        <v>31</v>
      </c>
      <c r="B38" s="26" t="s">
        <v>97</v>
      </c>
      <c r="C38" s="27" t="s">
        <v>38</v>
      </c>
      <c r="D38" s="74">
        <v>499.187</v>
      </c>
      <c r="E38" s="27" t="s">
        <v>8</v>
      </c>
      <c r="F38" s="74">
        <v>5050.062</v>
      </c>
      <c r="G38" s="27" t="s">
        <v>8</v>
      </c>
      <c r="H38" s="28">
        <v>500</v>
      </c>
      <c r="I38" s="27" t="s">
        <v>8</v>
      </c>
      <c r="J38" s="71">
        <v>62</v>
      </c>
      <c r="K38" s="27" t="s">
        <v>8</v>
      </c>
      <c r="L38" s="27">
        <v>200</v>
      </c>
      <c r="M38" s="27" t="s">
        <v>8</v>
      </c>
      <c r="N38" s="27">
        <v>50</v>
      </c>
      <c r="O38" s="27" t="s">
        <v>8</v>
      </c>
      <c r="P38" s="27" t="str">
        <f t="shared" si="0"/>
        <v>! X = 499.187,5050.062,500,62,200,50,</v>
      </c>
      <c r="Q38" s="29">
        <v>0.003022833701314032</v>
      </c>
      <c r="R38" s="29">
        <v>0.00039222164161737094</v>
      </c>
      <c r="S38" s="29">
        <v>0.003965033087797646</v>
      </c>
      <c r="T38" s="29">
        <v>0.01625246818229549</v>
      </c>
      <c r="U38" s="29">
        <v>0.00305174683258095</v>
      </c>
      <c r="V38" s="29">
        <v>0.009564888023574972</v>
      </c>
      <c r="W38" s="29">
        <v>0</v>
      </c>
      <c r="X38" s="29">
        <v>0</v>
      </c>
      <c r="Y38" s="29">
        <v>0.00034796374620497597</v>
      </c>
      <c r="Z38" s="29">
        <v>0</v>
      </c>
      <c r="AA38" s="29">
        <v>0</v>
      </c>
      <c r="AB38" s="29">
        <v>0</v>
      </c>
      <c r="AC38" s="29">
        <v>6.049344686093119E-05</v>
      </c>
      <c r="AD38" s="29">
        <v>5.601245079715851E-06</v>
      </c>
      <c r="AE38" s="29">
        <v>0</v>
      </c>
      <c r="AF38" s="29">
        <v>0.01006544344064053</v>
      </c>
      <c r="AG38" s="29">
        <v>1.9567941804132215E-07</v>
      </c>
      <c r="AH38" s="29">
        <v>5.682778170566403E-06</v>
      </c>
      <c r="AI38" s="72">
        <v>2.7873731897453697E-05</v>
      </c>
      <c r="AJ38" s="27" t="s">
        <v>7</v>
      </c>
    </row>
    <row r="39" spans="1:36" ht="11.25">
      <c r="A39" s="25">
        <v>32</v>
      </c>
      <c r="B39" s="26" t="s">
        <v>98</v>
      </c>
      <c r="C39" s="27" t="s">
        <v>38</v>
      </c>
      <c r="D39" s="74">
        <v>498.975</v>
      </c>
      <c r="E39" s="27" t="s">
        <v>8</v>
      </c>
      <c r="F39" s="74">
        <v>5050.451</v>
      </c>
      <c r="G39" s="27" t="s">
        <v>8</v>
      </c>
      <c r="H39" s="28">
        <v>500</v>
      </c>
      <c r="I39" s="27" t="s">
        <v>8</v>
      </c>
      <c r="J39" s="71">
        <v>62</v>
      </c>
      <c r="K39" s="27" t="s">
        <v>8</v>
      </c>
      <c r="L39" s="27">
        <v>200</v>
      </c>
      <c r="M39" s="27" t="s">
        <v>8</v>
      </c>
      <c r="N39" s="27">
        <v>50</v>
      </c>
      <c r="O39" s="27" t="s">
        <v>8</v>
      </c>
      <c r="P39" s="27" t="str">
        <f t="shared" si="0"/>
        <v>! X = 498.975,5050.451,500,62,200,50,</v>
      </c>
      <c r="Q39" s="29">
        <v>0.003022833701314032</v>
      </c>
      <c r="R39" s="29">
        <v>0.00039222164161737094</v>
      </c>
      <c r="S39" s="29">
        <v>0.003965033087797646</v>
      </c>
      <c r="T39" s="29">
        <v>0.01625246818229549</v>
      </c>
      <c r="U39" s="29">
        <v>0.00305174683258095</v>
      </c>
      <c r="V39" s="29">
        <v>0.009564888023574972</v>
      </c>
      <c r="W39" s="29">
        <v>0</v>
      </c>
      <c r="X39" s="29">
        <v>0</v>
      </c>
      <c r="Y39" s="29">
        <v>0.00034796374620497597</v>
      </c>
      <c r="Z39" s="29">
        <v>0</v>
      </c>
      <c r="AA39" s="29">
        <v>0</v>
      </c>
      <c r="AB39" s="29">
        <v>0</v>
      </c>
      <c r="AC39" s="29">
        <v>6.049344686093119E-05</v>
      </c>
      <c r="AD39" s="29">
        <v>5.601245079715851E-06</v>
      </c>
      <c r="AE39" s="29">
        <v>0</v>
      </c>
      <c r="AF39" s="29">
        <v>0.01006544344064053</v>
      </c>
      <c r="AG39" s="29">
        <v>1.9567941804132215E-07</v>
      </c>
      <c r="AH39" s="29">
        <v>5.682778170566403E-06</v>
      </c>
      <c r="AI39" s="72">
        <v>2.7873731897453697E-05</v>
      </c>
      <c r="AJ39" s="27" t="s">
        <v>7</v>
      </c>
    </row>
    <row r="40" spans="1:36" ht="11.25">
      <c r="A40" s="25">
        <v>33</v>
      </c>
      <c r="B40" s="26" t="s">
        <v>99</v>
      </c>
      <c r="C40" s="27" t="s">
        <v>38</v>
      </c>
      <c r="D40" s="74">
        <v>498.764</v>
      </c>
      <c r="E40" s="27" t="s">
        <v>8</v>
      </c>
      <c r="F40" s="74">
        <v>5050.716</v>
      </c>
      <c r="G40" s="27" t="s">
        <v>8</v>
      </c>
      <c r="H40" s="28">
        <v>500</v>
      </c>
      <c r="I40" s="27" t="s">
        <v>8</v>
      </c>
      <c r="J40" s="71">
        <v>62</v>
      </c>
      <c r="K40" s="27" t="s">
        <v>8</v>
      </c>
      <c r="L40" s="27">
        <v>200</v>
      </c>
      <c r="M40" s="27" t="s">
        <v>8</v>
      </c>
      <c r="N40" s="27">
        <v>50</v>
      </c>
      <c r="O40" s="27" t="s">
        <v>8</v>
      </c>
      <c r="P40" s="27" t="str">
        <f t="shared" si="0"/>
        <v>! X = 498.764,5050.716,500,62,200,50,</v>
      </c>
      <c r="Q40" s="29">
        <v>0.003022833701314032</v>
      </c>
      <c r="R40" s="29">
        <v>0.00039222164161737094</v>
      </c>
      <c r="S40" s="29">
        <v>0.003965033087797646</v>
      </c>
      <c r="T40" s="29">
        <v>0.01625246818229549</v>
      </c>
      <c r="U40" s="29">
        <v>0.00305174683258095</v>
      </c>
      <c r="V40" s="29">
        <v>0.009564888023574972</v>
      </c>
      <c r="W40" s="29">
        <v>0</v>
      </c>
      <c r="X40" s="29">
        <v>0</v>
      </c>
      <c r="Y40" s="29">
        <v>0.00034796374620497597</v>
      </c>
      <c r="Z40" s="29">
        <v>0</v>
      </c>
      <c r="AA40" s="29">
        <v>0</v>
      </c>
      <c r="AB40" s="29">
        <v>0</v>
      </c>
      <c r="AC40" s="29">
        <v>6.049344686093119E-05</v>
      </c>
      <c r="AD40" s="29">
        <v>5.601245079715851E-06</v>
      </c>
      <c r="AE40" s="29">
        <v>0</v>
      </c>
      <c r="AF40" s="29">
        <v>0.01006544344064053</v>
      </c>
      <c r="AG40" s="29">
        <v>1.9567941804132215E-07</v>
      </c>
      <c r="AH40" s="29">
        <v>5.682778170566403E-06</v>
      </c>
      <c r="AI40" s="72">
        <v>2.7873731897453697E-05</v>
      </c>
      <c r="AJ40" s="27" t="s">
        <v>7</v>
      </c>
    </row>
    <row r="41" spans="1:36" ht="11.25">
      <c r="A41" s="25">
        <v>34</v>
      </c>
      <c r="B41" s="26" t="s">
        <v>66</v>
      </c>
      <c r="C41" s="27" t="s">
        <v>38</v>
      </c>
      <c r="D41" s="74">
        <v>504.58</v>
      </c>
      <c r="E41" s="27" t="s">
        <v>8</v>
      </c>
      <c r="F41" s="74">
        <v>5042.072</v>
      </c>
      <c r="G41" s="27" t="s">
        <v>8</v>
      </c>
      <c r="H41" s="28">
        <v>100</v>
      </c>
      <c r="I41" s="27" t="s">
        <v>8</v>
      </c>
      <c r="J41" s="71">
        <v>62</v>
      </c>
      <c r="K41" s="27" t="s">
        <v>8</v>
      </c>
      <c r="L41" s="27">
        <v>200</v>
      </c>
      <c r="M41" s="27" t="s">
        <v>8</v>
      </c>
      <c r="N41" s="27">
        <v>50</v>
      </c>
      <c r="O41" s="27" t="s">
        <v>8</v>
      </c>
      <c r="P41" s="27" t="str">
        <f t="shared" si="0"/>
        <v>! X = 504.58,5042.072,100,62,200,50,</v>
      </c>
      <c r="Q41" s="29">
        <v>0.0023808514918248363</v>
      </c>
      <c r="R41" s="29">
        <v>0.0003089225451485372</v>
      </c>
      <c r="S41" s="29">
        <v>0.0031229488205435215</v>
      </c>
      <c r="T41" s="29">
        <v>0.012800807765519234</v>
      </c>
      <c r="U41" s="29">
        <v>0.0024036241212553756</v>
      </c>
      <c r="V41" s="29">
        <v>0.007533519925415249</v>
      </c>
      <c r="W41" s="29">
        <v>0</v>
      </c>
      <c r="X41" s="29">
        <v>0</v>
      </c>
      <c r="Y41" s="29">
        <v>0.00027406403597159416</v>
      </c>
      <c r="Z41" s="29">
        <v>0</v>
      </c>
      <c r="AA41" s="29">
        <v>0</v>
      </c>
      <c r="AB41" s="29">
        <v>0</v>
      </c>
      <c r="AC41" s="29">
        <v>4.764599294425828E-05</v>
      </c>
      <c r="AD41" s="29">
        <v>4.411666013357248E-06</v>
      </c>
      <c r="AE41" s="29">
        <v>0</v>
      </c>
      <c r="AF41" s="29">
        <v>0.007927768577249281</v>
      </c>
      <c r="AG41" s="29">
        <v>1.5412149009738019E-07</v>
      </c>
      <c r="AH41" s="29">
        <v>4.475883300897823E-06</v>
      </c>
      <c r="AI41" s="72">
        <v>2.1953975219321508E-05</v>
      </c>
      <c r="AJ41" s="27" t="s">
        <v>7</v>
      </c>
    </row>
    <row r="42" spans="1:36" ht="11.25">
      <c r="A42" s="25">
        <v>35</v>
      </c>
      <c r="B42" s="26" t="s">
        <v>67</v>
      </c>
      <c r="C42" s="27" t="s">
        <v>38</v>
      </c>
      <c r="D42" s="74">
        <v>504.386</v>
      </c>
      <c r="E42" s="27" t="s">
        <v>8</v>
      </c>
      <c r="F42" s="74">
        <v>5042.39</v>
      </c>
      <c r="G42" s="27" t="s">
        <v>8</v>
      </c>
      <c r="H42" s="28">
        <v>100</v>
      </c>
      <c r="I42" s="27" t="s">
        <v>8</v>
      </c>
      <c r="J42" s="71">
        <v>62</v>
      </c>
      <c r="K42" s="27" t="s">
        <v>8</v>
      </c>
      <c r="L42" s="27">
        <v>200</v>
      </c>
      <c r="M42" s="27" t="s">
        <v>8</v>
      </c>
      <c r="N42" s="27">
        <v>50</v>
      </c>
      <c r="O42" s="27" t="s">
        <v>8</v>
      </c>
      <c r="P42" s="27" t="str">
        <f t="shared" si="0"/>
        <v>! X = 504.386,5042.39,100,62,200,50,</v>
      </c>
      <c r="Q42" s="29">
        <v>0.0023808514918248363</v>
      </c>
      <c r="R42" s="29">
        <v>0.0003089225451485372</v>
      </c>
      <c r="S42" s="29">
        <v>0.0031229488205435215</v>
      </c>
      <c r="T42" s="29">
        <v>0.012800807765519234</v>
      </c>
      <c r="U42" s="29">
        <v>0.0024036241212553756</v>
      </c>
      <c r="V42" s="29">
        <v>0.007533519925415249</v>
      </c>
      <c r="W42" s="29">
        <v>0</v>
      </c>
      <c r="X42" s="29">
        <v>0</v>
      </c>
      <c r="Y42" s="29">
        <v>0.00027406403597159416</v>
      </c>
      <c r="Z42" s="29">
        <v>0</v>
      </c>
      <c r="AA42" s="29">
        <v>0</v>
      </c>
      <c r="AB42" s="29">
        <v>0</v>
      </c>
      <c r="AC42" s="29">
        <v>4.764599294425828E-05</v>
      </c>
      <c r="AD42" s="29">
        <v>4.411666013357248E-06</v>
      </c>
      <c r="AE42" s="29">
        <v>0</v>
      </c>
      <c r="AF42" s="29">
        <v>0.007927768577249281</v>
      </c>
      <c r="AG42" s="29">
        <v>1.5412149009738019E-07</v>
      </c>
      <c r="AH42" s="29">
        <v>4.475883300897823E-06</v>
      </c>
      <c r="AI42" s="72">
        <v>2.1953975219321508E-05</v>
      </c>
      <c r="AJ42" s="27" t="s">
        <v>7</v>
      </c>
    </row>
    <row r="43" spans="1:36" ht="11.25">
      <c r="A43" s="25">
        <v>36</v>
      </c>
      <c r="B43" s="26" t="s">
        <v>68</v>
      </c>
      <c r="C43" s="27" t="s">
        <v>38</v>
      </c>
      <c r="D43" s="74">
        <v>504.173</v>
      </c>
      <c r="E43" s="27" t="s">
        <v>8</v>
      </c>
      <c r="F43" s="74">
        <v>5042.726</v>
      </c>
      <c r="G43" s="27" t="s">
        <v>8</v>
      </c>
      <c r="H43" s="28">
        <v>100</v>
      </c>
      <c r="I43" s="27" t="s">
        <v>8</v>
      </c>
      <c r="J43" s="71">
        <v>62</v>
      </c>
      <c r="K43" s="27" t="s">
        <v>8</v>
      </c>
      <c r="L43" s="27">
        <v>200</v>
      </c>
      <c r="M43" s="27" t="s">
        <v>8</v>
      </c>
      <c r="N43" s="27">
        <v>50</v>
      </c>
      <c r="O43" s="27" t="s">
        <v>8</v>
      </c>
      <c r="P43" s="27" t="str">
        <f t="shared" si="0"/>
        <v>! X = 504.173,5042.726,100,62,200,50,</v>
      </c>
      <c r="Q43" s="29">
        <v>0.0023808514918248363</v>
      </c>
      <c r="R43" s="29">
        <v>0.0003089225451485372</v>
      </c>
      <c r="S43" s="29">
        <v>0.0031229488205435215</v>
      </c>
      <c r="T43" s="29">
        <v>0.012800807765519234</v>
      </c>
      <c r="U43" s="29">
        <v>0.0024036241212553756</v>
      </c>
      <c r="V43" s="29">
        <v>0.007533519925415249</v>
      </c>
      <c r="W43" s="29">
        <v>0</v>
      </c>
      <c r="X43" s="29">
        <v>0</v>
      </c>
      <c r="Y43" s="29">
        <v>0.00027406403597159416</v>
      </c>
      <c r="Z43" s="29">
        <v>0</v>
      </c>
      <c r="AA43" s="29">
        <v>0</v>
      </c>
      <c r="AB43" s="29">
        <v>0</v>
      </c>
      <c r="AC43" s="29">
        <v>4.764599294425828E-05</v>
      </c>
      <c r="AD43" s="29">
        <v>4.411666013357248E-06</v>
      </c>
      <c r="AE43" s="29">
        <v>0</v>
      </c>
      <c r="AF43" s="29">
        <v>0.007927768577249281</v>
      </c>
      <c r="AG43" s="29">
        <v>1.5412149009738019E-07</v>
      </c>
      <c r="AH43" s="29">
        <v>4.475883300897823E-06</v>
      </c>
      <c r="AI43" s="72">
        <v>2.1953975219321508E-05</v>
      </c>
      <c r="AJ43" s="27" t="s">
        <v>7</v>
      </c>
    </row>
    <row r="44" spans="1:36" ht="11.25">
      <c r="A44" s="25">
        <v>37</v>
      </c>
      <c r="B44" s="26" t="s">
        <v>69</v>
      </c>
      <c r="C44" s="27" t="s">
        <v>38</v>
      </c>
      <c r="D44" s="74">
        <v>503.978</v>
      </c>
      <c r="E44" s="27" t="s">
        <v>8</v>
      </c>
      <c r="F44" s="74">
        <v>5043.062</v>
      </c>
      <c r="G44" s="27" t="s">
        <v>8</v>
      </c>
      <c r="H44" s="28">
        <v>100</v>
      </c>
      <c r="I44" s="27" t="s">
        <v>8</v>
      </c>
      <c r="J44" s="71">
        <v>62</v>
      </c>
      <c r="K44" s="27" t="s">
        <v>8</v>
      </c>
      <c r="L44" s="27">
        <v>200</v>
      </c>
      <c r="M44" s="27" t="s">
        <v>8</v>
      </c>
      <c r="N44" s="27">
        <v>50</v>
      </c>
      <c r="O44" s="27" t="s">
        <v>8</v>
      </c>
      <c r="P44" s="27" t="str">
        <f t="shared" si="0"/>
        <v>! X = 503.978,5043.062,100,62,200,50,</v>
      </c>
      <c r="Q44" s="29">
        <v>0.0023808514918248363</v>
      </c>
      <c r="R44" s="29">
        <v>0.0003089225451485372</v>
      </c>
      <c r="S44" s="29">
        <v>0.0031229488205435215</v>
      </c>
      <c r="T44" s="29">
        <v>0.012800807765519234</v>
      </c>
      <c r="U44" s="29">
        <v>0.0024036241212553756</v>
      </c>
      <c r="V44" s="29">
        <v>0.007533519925415249</v>
      </c>
      <c r="W44" s="29">
        <v>0</v>
      </c>
      <c r="X44" s="29">
        <v>0</v>
      </c>
      <c r="Y44" s="29">
        <v>0.00027406403597159416</v>
      </c>
      <c r="Z44" s="29">
        <v>0</v>
      </c>
      <c r="AA44" s="29">
        <v>0</v>
      </c>
      <c r="AB44" s="29">
        <v>0</v>
      </c>
      <c r="AC44" s="29">
        <v>4.764599294425828E-05</v>
      </c>
      <c r="AD44" s="29">
        <v>4.411666013357248E-06</v>
      </c>
      <c r="AE44" s="29">
        <v>0</v>
      </c>
      <c r="AF44" s="29">
        <v>0.007927768577249281</v>
      </c>
      <c r="AG44" s="29">
        <v>1.5412149009738019E-07</v>
      </c>
      <c r="AH44" s="29">
        <v>4.475883300897823E-06</v>
      </c>
      <c r="AI44" s="72">
        <v>2.1953975219321508E-05</v>
      </c>
      <c r="AJ44" s="27" t="s">
        <v>7</v>
      </c>
    </row>
    <row r="45" spans="1:36" ht="11.25">
      <c r="A45" s="25">
        <v>38</v>
      </c>
      <c r="B45" s="26" t="s">
        <v>70</v>
      </c>
      <c r="C45" s="27" t="s">
        <v>38</v>
      </c>
      <c r="D45" s="74">
        <v>503.766</v>
      </c>
      <c r="E45" s="27" t="s">
        <v>8</v>
      </c>
      <c r="F45" s="74">
        <v>5043.415</v>
      </c>
      <c r="G45" s="27" t="s">
        <v>8</v>
      </c>
      <c r="H45" s="28">
        <v>100</v>
      </c>
      <c r="I45" s="27" t="s">
        <v>8</v>
      </c>
      <c r="J45" s="71">
        <v>62</v>
      </c>
      <c r="K45" s="27" t="s">
        <v>8</v>
      </c>
      <c r="L45" s="27">
        <v>200</v>
      </c>
      <c r="M45" s="27" t="s">
        <v>8</v>
      </c>
      <c r="N45" s="27">
        <v>50</v>
      </c>
      <c r="O45" s="27" t="s">
        <v>8</v>
      </c>
      <c r="P45" s="27" t="str">
        <f t="shared" si="0"/>
        <v>! X = 503.766,5043.415,100,62,200,50,</v>
      </c>
      <c r="Q45" s="29">
        <v>0.0023808514918248363</v>
      </c>
      <c r="R45" s="29">
        <v>0.0003089225451485372</v>
      </c>
      <c r="S45" s="29">
        <v>0.0031229488205435215</v>
      </c>
      <c r="T45" s="29">
        <v>0.012800807765519234</v>
      </c>
      <c r="U45" s="29">
        <v>0.0024036241212553756</v>
      </c>
      <c r="V45" s="29">
        <v>0.007533519925415249</v>
      </c>
      <c r="W45" s="29">
        <v>0</v>
      </c>
      <c r="X45" s="29">
        <v>0</v>
      </c>
      <c r="Y45" s="29">
        <v>0.00027406403597159416</v>
      </c>
      <c r="Z45" s="29">
        <v>0</v>
      </c>
      <c r="AA45" s="29">
        <v>0</v>
      </c>
      <c r="AB45" s="29">
        <v>0</v>
      </c>
      <c r="AC45" s="29">
        <v>4.764599294425828E-05</v>
      </c>
      <c r="AD45" s="29">
        <v>4.411666013357248E-06</v>
      </c>
      <c r="AE45" s="29">
        <v>0</v>
      </c>
      <c r="AF45" s="29">
        <v>0.007927768577249281</v>
      </c>
      <c r="AG45" s="29">
        <v>1.5412149009738019E-07</v>
      </c>
      <c r="AH45" s="29">
        <v>4.475883300897823E-06</v>
      </c>
      <c r="AI45" s="72">
        <v>2.1953975219321508E-05</v>
      </c>
      <c r="AJ45" s="27" t="s">
        <v>7</v>
      </c>
    </row>
    <row r="46" spans="1:36" ht="11.25">
      <c r="A46" s="25">
        <v>39</v>
      </c>
      <c r="B46" s="26" t="s">
        <v>71</v>
      </c>
      <c r="C46" s="27" t="s">
        <v>38</v>
      </c>
      <c r="D46" s="74">
        <v>506.848</v>
      </c>
      <c r="E46" s="27" t="s">
        <v>8</v>
      </c>
      <c r="F46" s="74">
        <v>5038.909</v>
      </c>
      <c r="G46" s="27" t="s">
        <v>8</v>
      </c>
      <c r="H46" s="28">
        <v>300</v>
      </c>
      <c r="I46" s="27" t="s">
        <v>8</v>
      </c>
      <c r="J46" s="71">
        <v>62</v>
      </c>
      <c r="K46" s="27" t="s">
        <v>8</v>
      </c>
      <c r="L46" s="27">
        <v>200</v>
      </c>
      <c r="M46" s="27" t="s">
        <v>8</v>
      </c>
      <c r="N46" s="27">
        <v>50</v>
      </c>
      <c r="O46" s="27" t="s">
        <v>8</v>
      </c>
      <c r="P46" s="27" t="str">
        <f t="shared" si="0"/>
        <v>! X = 506.848,5038.909,300,62,200,50,</v>
      </c>
      <c r="Q46" s="29">
        <v>0.002489072014180511</v>
      </c>
      <c r="R46" s="29">
        <v>0.00032296447901892535</v>
      </c>
      <c r="S46" s="29">
        <v>0.0032649010396591364</v>
      </c>
      <c r="T46" s="29">
        <v>0.013382662663951926</v>
      </c>
      <c r="U46" s="29">
        <v>0.00251287976313062</v>
      </c>
      <c r="V46" s="29">
        <v>0.00787595264929776</v>
      </c>
      <c r="W46" s="29">
        <v>0</v>
      </c>
      <c r="X46" s="29">
        <v>0</v>
      </c>
      <c r="Y46" s="29">
        <v>0.00028652149215212117</v>
      </c>
      <c r="Z46" s="29">
        <v>0</v>
      </c>
      <c r="AA46" s="29">
        <v>0</v>
      </c>
      <c r="AB46" s="29">
        <v>0</v>
      </c>
      <c r="AC46" s="29">
        <v>4.981171989627002E-05</v>
      </c>
      <c r="AD46" s="29">
        <v>4.612196286691668E-06</v>
      </c>
      <c r="AE46" s="29">
        <v>0</v>
      </c>
      <c r="AF46" s="29">
        <v>0.008288121694396975</v>
      </c>
      <c r="AG46" s="29">
        <v>1.6112701237453383E-07</v>
      </c>
      <c r="AH46" s="29">
        <v>4.6793325418477246E-06</v>
      </c>
      <c r="AI46" s="72">
        <v>2.2951883183836124E-05</v>
      </c>
      <c r="AJ46" s="27" t="s">
        <v>7</v>
      </c>
    </row>
    <row r="47" spans="1:36" ht="11.25">
      <c r="A47" s="25">
        <v>40</v>
      </c>
      <c r="B47" s="26" t="s">
        <v>100</v>
      </c>
      <c r="C47" s="27" t="s">
        <v>38</v>
      </c>
      <c r="D47" s="74">
        <v>506.617</v>
      </c>
      <c r="E47" s="27" t="s">
        <v>8</v>
      </c>
      <c r="F47" s="74">
        <v>5039.227</v>
      </c>
      <c r="G47" s="27" t="s">
        <v>8</v>
      </c>
      <c r="H47" s="28">
        <v>300</v>
      </c>
      <c r="I47" s="27" t="s">
        <v>8</v>
      </c>
      <c r="J47" s="71">
        <v>62</v>
      </c>
      <c r="K47" s="27" t="s">
        <v>8</v>
      </c>
      <c r="L47" s="27">
        <v>200</v>
      </c>
      <c r="M47" s="27" t="s">
        <v>8</v>
      </c>
      <c r="N47" s="27">
        <v>50</v>
      </c>
      <c r="O47" s="27" t="s">
        <v>8</v>
      </c>
      <c r="P47" s="27" t="str">
        <f t="shared" si="0"/>
        <v>! X = 506.617,5039.227,300,62,200,50,</v>
      </c>
      <c r="Q47" s="29">
        <v>0.002489072014180511</v>
      </c>
      <c r="R47" s="29">
        <v>0.00032296447901892535</v>
      </c>
      <c r="S47" s="29">
        <v>0.0032649010396591364</v>
      </c>
      <c r="T47" s="29">
        <v>0.013382662663951926</v>
      </c>
      <c r="U47" s="29">
        <v>0.00251287976313062</v>
      </c>
      <c r="V47" s="29">
        <v>0.00787595264929776</v>
      </c>
      <c r="W47" s="29">
        <v>0</v>
      </c>
      <c r="X47" s="29">
        <v>0</v>
      </c>
      <c r="Y47" s="29">
        <v>0.00028652149215212117</v>
      </c>
      <c r="Z47" s="29">
        <v>0</v>
      </c>
      <c r="AA47" s="29">
        <v>0</v>
      </c>
      <c r="AB47" s="29">
        <v>0</v>
      </c>
      <c r="AC47" s="29">
        <v>4.981171989627002E-05</v>
      </c>
      <c r="AD47" s="29">
        <v>4.612196286691668E-06</v>
      </c>
      <c r="AE47" s="29">
        <v>0</v>
      </c>
      <c r="AF47" s="29">
        <v>0.008288121694396975</v>
      </c>
      <c r="AG47" s="29">
        <v>1.6112701237453383E-07</v>
      </c>
      <c r="AH47" s="29">
        <v>4.6793325418477246E-06</v>
      </c>
      <c r="AI47" s="72">
        <v>2.2951883183836124E-05</v>
      </c>
      <c r="AJ47" s="27" t="s">
        <v>7</v>
      </c>
    </row>
    <row r="48" spans="1:36" ht="11.25">
      <c r="A48" s="25">
        <v>41</v>
      </c>
      <c r="B48" s="26" t="s">
        <v>101</v>
      </c>
      <c r="C48" s="27" t="s">
        <v>38</v>
      </c>
      <c r="D48" s="74">
        <v>506.298</v>
      </c>
      <c r="E48" s="27" t="s">
        <v>8</v>
      </c>
      <c r="F48" s="74">
        <v>5039.616</v>
      </c>
      <c r="G48" s="27" t="s">
        <v>8</v>
      </c>
      <c r="H48" s="28">
        <v>300</v>
      </c>
      <c r="I48" s="27" t="s">
        <v>8</v>
      </c>
      <c r="J48" s="71">
        <v>62</v>
      </c>
      <c r="K48" s="27" t="s">
        <v>8</v>
      </c>
      <c r="L48" s="27">
        <v>200</v>
      </c>
      <c r="M48" s="27" t="s">
        <v>8</v>
      </c>
      <c r="N48" s="27">
        <v>50</v>
      </c>
      <c r="O48" s="27" t="s">
        <v>8</v>
      </c>
      <c r="P48" s="27" t="str">
        <f t="shared" si="0"/>
        <v>! X = 506.298,5039.616,300,62,200,50,</v>
      </c>
      <c r="Q48" s="29">
        <v>0.002489072014180511</v>
      </c>
      <c r="R48" s="29">
        <v>0.00032296447901892535</v>
      </c>
      <c r="S48" s="29">
        <v>0.0032649010396591364</v>
      </c>
      <c r="T48" s="29">
        <v>0.013382662663951926</v>
      </c>
      <c r="U48" s="29">
        <v>0.00251287976313062</v>
      </c>
      <c r="V48" s="29">
        <v>0.00787595264929776</v>
      </c>
      <c r="W48" s="29">
        <v>0</v>
      </c>
      <c r="X48" s="29">
        <v>0</v>
      </c>
      <c r="Y48" s="29">
        <v>0.00028652149215212117</v>
      </c>
      <c r="Z48" s="29">
        <v>0</v>
      </c>
      <c r="AA48" s="29">
        <v>0</v>
      </c>
      <c r="AB48" s="29">
        <v>0</v>
      </c>
      <c r="AC48" s="29">
        <v>4.981171989627002E-05</v>
      </c>
      <c r="AD48" s="29">
        <v>4.612196286691668E-06</v>
      </c>
      <c r="AE48" s="29">
        <v>0</v>
      </c>
      <c r="AF48" s="29">
        <v>0.008288121694396975</v>
      </c>
      <c r="AG48" s="29">
        <v>1.6112701237453383E-07</v>
      </c>
      <c r="AH48" s="29">
        <v>4.6793325418477246E-06</v>
      </c>
      <c r="AI48" s="72">
        <v>2.2951883183836124E-05</v>
      </c>
      <c r="AJ48" s="27" t="s">
        <v>7</v>
      </c>
    </row>
    <row r="49" spans="1:36" ht="11.25">
      <c r="A49" s="25">
        <v>42</v>
      </c>
      <c r="B49" s="26" t="s">
        <v>102</v>
      </c>
      <c r="C49" s="27" t="s">
        <v>38</v>
      </c>
      <c r="D49" s="74">
        <v>505.997</v>
      </c>
      <c r="E49" s="27" t="s">
        <v>8</v>
      </c>
      <c r="F49" s="74">
        <v>5039.969</v>
      </c>
      <c r="G49" s="27" t="s">
        <v>8</v>
      </c>
      <c r="H49" s="28">
        <v>300</v>
      </c>
      <c r="I49" s="27" t="s">
        <v>8</v>
      </c>
      <c r="J49" s="71">
        <v>62</v>
      </c>
      <c r="K49" s="27" t="s">
        <v>8</v>
      </c>
      <c r="L49" s="27">
        <v>200</v>
      </c>
      <c r="M49" s="27" t="s">
        <v>8</v>
      </c>
      <c r="N49" s="27">
        <v>50</v>
      </c>
      <c r="O49" s="27" t="s">
        <v>8</v>
      </c>
      <c r="P49" s="27" t="str">
        <f t="shared" si="0"/>
        <v>! X = 505.997,5039.969,300,62,200,50,</v>
      </c>
      <c r="Q49" s="29">
        <v>0.002489072014180511</v>
      </c>
      <c r="R49" s="29">
        <v>0.00032296447901892535</v>
      </c>
      <c r="S49" s="29">
        <v>0.0032649010396591364</v>
      </c>
      <c r="T49" s="29">
        <v>0.013382662663951926</v>
      </c>
      <c r="U49" s="29">
        <v>0.00251287976313062</v>
      </c>
      <c r="V49" s="29">
        <v>0.00787595264929776</v>
      </c>
      <c r="W49" s="29">
        <v>0</v>
      </c>
      <c r="X49" s="29">
        <v>0</v>
      </c>
      <c r="Y49" s="29">
        <v>0.00028652149215212117</v>
      </c>
      <c r="Z49" s="29">
        <v>0</v>
      </c>
      <c r="AA49" s="29">
        <v>0</v>
      </c>
      <c r="AB49" s="29">
        <v>0</v>
      </c>
      <c r="AC49" s="29">
        <v>4.981171989627002E-05</v>
      </c>
      <c r="AD49" s="29">
        <v>4.612196286691668E-06</v>
      </c>
      <c r="AE49" s="29">
        <v>0</v>
      </c>
      <c r="AF49" s="29">
        <v>0.008288121694396975</v>
      </c>
      <c r="AG49" s="29">
        <v>1.6112701237453383E-07</v>
      </c>
      <c r="AH49" s="29">
        <v>4.6793325418477246E-06</v>
      </c>
      <c r="AI49" s="72">
        <v>2.2951883183836124E-05</v>
      </c>
      <c r="AJ49" s="27" t="s">
        <v>7</v>
      </c>
    </row>
    <row r="50" spans="1:36" ht="11.25">
      <c r="A50" s="25">
        <v>43</v>
      </c>
      <c r="B50" s="26" t="s">
        <v>103</v>
      </c>
      <c r="C50" s="27" t="s">
        <v>38</v>
      </c>
      <c r="D50" s="74">
        <v>505.749</v>
      </c>
      <c r="E50" s="27" t="s">
        <v>8</v>
      </c>
      <c r="F50" s="74">
        <v>5040.305</v>
      </c>
      <c r="G50" s="27" t="s">
        <v>8</v>
      </c>
      <c r="H50" s="28">
        <v>300</v>
      </c>
      <c r="I50" s="27" t="s">
        <v>8</v>
      </c>
      <c r="J50" s="71">
        <v>62</v>
      </c>
      <c r="K50" s="27" t="s">
        <v>8</v>
      </c>
      <c r="L50" s="27">
        <v>200</v>
      </c>
      <c r="M50" s="27" t="s">
        <v>8</v>
      </c>
      <c r="N50" s="27">
        <v>50</v>
      </c>
      <c r="O50" s="27" t="s">
        <v>8</v>
      </c>
      <c r="P50" s="27" t="str">
        <f t="shared" si="0"/>
        <v>! X = 505.749,5040.305,300,62,200,50,</v>
      </c>
      <c r="Q50" s="29">
        <v>0.002489072014180511</v>
      </c>
      <c r="R50" s="29">
        <v>0.00032296447901892535</v>
      </c>
      <c r="S50" s="29">
        <v>0.0032649010396591364</v>
      </c>
      <c r="T50" s="29">
        <v>0.013382662663951926</v>
      </c>
      <c r="U50" s="29">
        <v>0.00251287976313062</v>
      </c>
      <c r="V50" s="29">
        <v>0.00787595264929776</v>
      </c>
      <c r="W50" s="29">
        <v>0</v>
      </c>
      <c r="X50" s="29">
        <v>0</v>
      </c>
      <c r="Y50" s="29">
        <v>0.00028652149215212117</v>
      </c>
      <c r="Z50" s="29">
        <v>0</v>
      </c>
      <c r="AA50" s="29">
        <v>0</v>
      </c>
      <c r="AB50" s="29">
        <v>0</v>
      </c>
      <c r="AC50" s="29">
        <v>4.981171989627002E-05</v>
      </c>
      <c r="AD50" s="29">
        <v>4.612196286691668E-06</v>
      </c>
      <c r="AE50" s="29">
        <v>0</v>
      </c>
      <c r="AF50" s="29">
        <v>0.008288121694396975</v>
      </c>
      <c r="AG50" s="29">
        <v>1.6112701237453383E-07</v>
      </c>
      <c r="AH50" s="29">
        <v>4.6793325418477246E-06</v>
      </c>
      <c r="AI50" s="72">
        <v>2.2951883183836124E-05</v>
      </c>
      <c r="AJ50" s="27" t="s">
        <v>7</v>
      </c>
    </row>
    <row r="51" spans="1:36" ht="11.25">
      <c r="A51" s="25">
        <v>44</v>
      </c>
      <c r="B51" s="26" t="s">
        <v>104</v>
      </c>
      <c r="C51" s="27" t="s">
        <v>38</v>
      </c>
      <c r="D51" s="74">
        <v>505.519</v>
      </c>
      <c r="E51" s="27" t="s">
        <v>8</v>
      </c>
      <c r="F51" s="74">
        <v>5040.641</v>
      </c>
      <c r="G51" s="27" t="s">
        <v>8</v>
      </c>
      <c r="H51" s="28">
        <v>300</v>
      </c>
      <c r="I51" s="27" t="s">
        <v>8</v>
      </c>
      <c r="J51" s="71">
        <v>62</v>
      </c>
      <c r="K51" s="27" t="s">
        <v>8</v>
      </c>
      <c r="L51" s="27">
        <v>200</v>
      </c>
      <c r="M51" s="27" t="s">
        <v>8</v>
      </c>
      <c r="N51" s="27">
        <v>50</v>
      </c>
      <c r="O51" s="27" t="s">
        <v>8</v>
      </c>
      <c r="P51" s="27" t="str">
        <f t="shared" si="0"/>
        <v>! X = 505.519,5040.641,300,62,200,50,</v>
      </c>
      <c r="Q51" s="29">
        <v>0.002489072014180511</v>
      </c>
      <c r="R51" s="29">
        <v>0.00032296447901892535</v>
      </c>
      <c r="S51" s="29">
        <v>0.0032649010396591364</v>
      </c>
      <c r="T51" s="29">
        <v>0.013382662663951926</v>
      </c>
      <c r="U51" s="29">
        <v>0.00251287976313062</v>
      </c>
      <c r="V51" s="29">
        <v>0.00787595264929776</v>
      </c>
      <c r="W51" s="29">
        <v>0</v>
      </c>
      <c r="X51" s="29">
        <v>0</v>
      </c>
      <c r="Y51" s="29">
        <v>0.00028652149215212117</v>
      </c>
      <c r="Z51" s="29">
        <v>0</v>
      </c>
      <c r="AA51" s="29">
        <v>0</v>
      </c>
      <c r="AB51" s="29">
        <v>0</v>
      </c>
      <c r="AC51" s="29">
        <v>4.981171989627002E-05</v>
      </c>
      <c r="AD51" s="29">
        <v>4.612196286691668E-06</v>
      </c>
      <c r="AE51" s="29">
        <v>0</v>
      </c>
      <c r="AF51" s="29">
        <v>0.008288121694396975</v>
      </c>
      <c r="AG51" s="29">
        <v>1.6112701237453383E-07</v>
      </c>
      <c r="AH51" s="29">
        <v>4.6793325418477246E-06</v>
      </c>
      <c r="AI51" s="72">
        <v>2.2951883183836124E-05</v>
      </c>
      <c r="AJ51" s="27" t="s">
        <v>7</v>
      </c>
    </row>
    <row r="52" spans="1:36" ht="11.25">
      <c r="A52" s="25">
        <v>45</v>
      </c>
      <c r="B52" s="26" t="s">
        <v>105</v>
      </c>
      <c r="C52" s="27" t="s">
        <v>38</v>
      </c>
      <c r="D52" s="74">
        <v>505.271</v>
      </c>
      <c r="E52" s="27" t="s">
        <v>8</v>
      </c>
      <c r="F52" s="74">
        <v>5041.029</v>
      </c>
      <c r="G52" s="27" t="s">
        <v>8</v>
      </c>
      <c r="H52" s="28">
        <v>300</v>
      </c>
      <c r="I52" s="27" t="s">
        <v>8</v>
      </c>
      <c r="J52" s="71">
        <v>62</v>
      </c>
      <c r="K52" s="27" t="s">
        <v>8</v>
      </c>
      <c r="L52" s="27">
        <v>200</v>
      </c>
      <c r="M52" s="27" t="s">
        <v>8</v>
      </c>
      <c r="N52" s="27">
        <v>50</v>
      </c>
      <c r="O52" s="27" t="s">
        <v>8</v>
      </c>
      <c r="P52" s="27" t="str">
        <f t="shared" si="0"/>
        <v>! X = 505.271,5041.029,300,62,200,50,</v>
      </c>
      <c r="Q52" s="29">
        <v>0.002489072014180511</v>
      </c>
      <c r="R52" s="29">
        <v>0.00032296447901892535</v>
      </c>
      <c r="S52" s="29">
        <v>0.0032649010396591364</v>
      </c>
      <c r="T52" s="29">
        <v>0.013382662663951926</v>
      </c>
      <c r="U52" s="29">
        <v>0.00251287976313062</v>
      </c>
      <c r="V52" s="29">
        <v>0.00787595264929776</v>
      </c>
      <c r="W52" s="29">
        <v>0</v>
      </c>
      <c r="X52" s="29">
        <v>0</v>
      </c>
      <c r="Y52" s="29">
        <v>0.00028652149215212117</v>
      </c>
      <c r="Z52" s="29">
        <v>0</v>
      </c>
      <c r="AA52" s="29">
        <v>0</v>
      </c>
      <c r="AB52" s="29">
        <v>0</v>
      </c>
      <c r="AC52" s="29">
        <v>4.981171989627002E-05</v>
      </c>
      <c r="AD52" s="29">
        <v>4.612196286691668E-06</v>
      </c>
      <c r="AE52" s="29">
        <v>0</v>
      </c>
      <c r="AF52" s="29">
        <v>0.008288121694396975</v>
      </c>
      <c r="AG52" s="29">
        <v>1.6112701237453383E-07</v>
      </c>
      <c r="AH52" s="29">
        <v>4.6793325418477246E-06</v>
      </c>
      <c r="AI52" s="72">
        <v>2.2951883183836124E-05</v>
      </c>
      <c r="AJ52" s="27" t="s">
        <v>7</v>
      </c>
    </row>
    <row r="53" spans="1:36" ht="11.25">
      <c r="A53" s="25">
        <v>46</v>
      </c>
      <c r="B53" s="26" t="s">
        <v>106</v>
      </c>
      <c r="C53" s="27" t="s">
        <v>38</v>
      </c>
      <c r="D53" s="74">
        <v>505.005</v>
      </c>
      <c r="E53" s="27" t="s">
        <v>8</v>
      </c>
      <c r="F53" s="74">
        <v>5041.312</v>
      </c>
      <c r="G53" s="27" t="s">
        <v>8</v>
      </c>
      <c r="H53" s="28">
        <v>300</v>
      </c>
      <c r="I53" s="27" t="s">
        <v>8</v>
      </c>
      <c r="J53" s="71">
        <v>62</v>
      </c>
      <c r="K53" s="27" t="s">
        <v>8</v>
      </c>
      <c r="L53" s="27">
        <v>200</v>
      </c>
      <c r="M53" s="27" t="s">
        <v>8</v>
      </c>
      <c r="N53" s="27">
        <v>50</v>
      </c>
      <c r="O53" s="27" t="s">
        <v>8</v>
      </c>
      <c r="P53" s="27" t="str">
        <f t="shared" si="0"/>
        <v>! X = 505.005,5041.312,300,62,200,50,</v>
      </c>
      <c r="Q53" s="29">
        <v>0.002489072014180511</v>
      </c>
      <c r="R53" s="29">
        <v>0.00032296447901892535</v>
      </c>
      <c r="S53" s="29">
        <v>0.0032649010396591364</v>
      </c>
      <c r="T53" s="29">
        <v>0.013382662663951926</v>
      </c>
      <c r="U53" s="29">
        <v>0.00251287976313062</v>
      </c>
      <c r="V53" s="29">
        <v>0.00787595264929776</v>
      </c>
      <c r="W53" s="29">
        <v>0</v>
      </c>
      <c r="X53" s="29">
        <v>0</v>
      </c>
      <c r="Y53" s="29">
        <v>0.00028652149215212117</v>
      </c>
      <c r="Z53" s="29">
        <v>0</v>
      </c>
      <c r="AA53" s="29">
        <v>0</v>
      </c>
      <c r="AB53" s="29">
        <v>0</v>
      </c>
      <c r="AC53" s="29">
        <v>4.981171989627002E-05</v>
      </c>
      <c r="AD53" s="29">
        <v>4.612196286691668E-06</v>
      </c>
      <c r="AE53" s="29">
        <v>0</v>
      </c>
      <c r="AF53" s="29">
        <v>0.008288121694396975</v>
      </c>
      <c r="AG53" s="29">
        <v>1.6112701237453383E-07</v>
      </c>
      <c r="AH53" s="29">
        <v>4.6793325418477246E-06</v>
      </c>
      <c r="AI53" s="72">
        <v>2.2951883183836124E-05</v>
      </c>
      <c r="AJ53" s="27" t="s">
        <v>7</v>
      </c>
    </row>
    <row r="54" spans="1:36" ht="11.25">
      <c r="A54" s="25">
        <v>47</v>
      </c>
      <c r="B54" s="26" t="s">
        <v>107</v>
      </c>
      <c r="C54" s="27" t="s">
        <v>38</v>
      </c>
      <c r="D54" s="74">
        <v>504.793</v>
      </c>
      <c r="E54" s="27" t="s">
        <v>8</v>
      </c>
      <c r="F54" s="74">
        <v>5041.648</v>
      </c>
      <c r="G54" s="27" t="s">
        <v>8</v>
      </c>
      <c r="H54" s="28">
        <v>300</v>
      </c>
      <c r="I54" s="27" t="s">
        <v>8</v>
      </c>
      <c r="J54" s="71">
        <v>62</v>
      </c>
      <c r="K54" s="27" t="s">
        <v>8</v>
      </c>
      <c r="L54" s="27">
        <v>200</v>
      </c>
      <c r="M54" s="27" t="s">
        <v>8</v>
      </c>
      <c r="N54" s="27">
        <v>50</v>
      </c>
      <c r="O54" s="27" t="s">
        <v>8</v>
      </c>
      <c r="P54" s="27" t="str">
        <f t="shared" si="0"/>
        <v>! X = 504.793,5041.648,300,62,200,50,</v>
      </c>
      <c r="Q54" s="29">
        <v>0.002489072014180511</v>
      </c>
      <c r="R54" s="29">
        <v>0.00032296447901892535</v>
      </c>
      <c r="S54" s="29">
        <v>0.0032649010396591364</v>
      </c>
      <c r="T54" s="29">
        <v>0.013382662663951926</v>
      </c>
      <c r="U54" s="29">
        <v>0.00251287976313062</v>
      </c>
      <c r="V54" s="29">
        <v>0.00787595264929776</v>
      </c>
      <c r="W54" s="29">
        <v>0</v>
      </c>
      <c r="X54" s="29">
        <v>0</v>
      </c>
      <c r="Y54" s="29">
        <v>0.00028652149215212117</v>
      </c>
      <c r="Z54" s="29">
        <v>0</v>
      </c>
      <c r="AA54" s="29">
        <v>0</v>
      </c>
      <c r="AB54" s="29">
        <v>0</v>
      </c>
      <c r="AC54" s="29">
        <v>4.981171989627002E-05</v>
      </c>
      <c r="AD54" s="29">
        <v>4.612196286691668E-06</v>
      </c>
      <c r="AE54" s="29">
        <v>0</v>
      </c>
      <c r="AF54" s="29">
        <v>0.008288121694396975</v>
      </c>
      <c r="AG54" s="29">
        <v>1.6112701237453383E-07</v>
      </c>
      <c r="AH54" s="29">
        <v>4.6793325418477246E-06</v>
      </c>
      <c r="AI54" s="72">
        <v>2.2951883183836124E-05</v>
      </c>
      <c r="AJ54" s="27" t="s">
        <v>7</v>
      </c>
    </row>
    <row r="55" spans="1:36" ht="11.25">
      <c r="A55" s="25">
        <v>48</v>
      </c>
      <c r="B55" s="26" t="s">
        <v>108</v>
      </c>
      <c r="C55" s="27" t="s">
        <v>38</v>
      </c>
      <c r="D55" s="74">
        <v>504.51</v>
      </c>
      <c r="E55" s="27" t="s">
        <v>8</v>
      </c>
      <c r="F55" s="74">
        <v>5042.019</v>
      </c>
      <c r="G55" s="27" t="s">
        <v>8</v>
      </c>
      <c r="H55" s="28">
        <v>300</v>
      </c>
      <c r="I55" s="27" t="s">
        <v>8</v>
      </c>
      <c r="J55" s="71">
        <v>62</v>
      </c>
      <c r="K55" s="27" t="s">
        <v>8</v>
      </c>
      <c r="L55" s="27">
        <v>200</v>
      </c>
      <c r="M55" s="27" t="s">
        <v>8</v>
      </c>
      <c r="N55" s="27">
        <v>50</v>
      </c>
      <c r="O55" s="27" t="s">
        <v>8</v>
      </c>
      <c r="P55" s="27" t="str">
        <f t="shared" si="0"/>
        <v>! X = 504.51,5042.019,300,62,200,50,</v>
      </c>
      <c r="Q55" s="29">
        <v>0.002489072014180511</v>
      </c>
      <c r="R55" s="29">
        <v>0.00032296447901892535</v>
      </c>
      <c r="S55" s="29">
        <v>0.0032649010396591364</v>
      </c>
      <c r="T55" s="29">
        <v>0.013382662663951926</v>
      </c>
      <c r="U55" s="29">
        <v>0.00251287976313062</v>
      </c>
      <c r="V55" s="29">
        <v>0.00787595264929776</v>
      </c>
      <c r="W55" s="29">
        <v>0</v>
      </c>
      <c r="X55" s="29">
        <v>0</v>
      </c>
      <c r="Y55" s="29">
        <v>0.00028652149215212117</v>
      </c>
      <c r="Z55" s="29">
        <v>0</v>
      </c>
      <c r="AA55" s="29">
        <v>0</v>
      </c>
      <c r="AB55" s="29">
        <v>0</v>
      </c>
      <c r="AC55" s="29">
        <v>4.981171989627002E-05</v>
      </c>
      <c r="AD55" s="29">
        <v>4.612196286691668E-06</v>
      </c>
      <c r="AE55" s="29">
        <v>0</v>
      </c>
      <c r="AF55" s="29">
        <v>0.008288121694396975</v>
      </c>
      <c r="AG55" s="29">
        <v>1.6112701237453383E-07</v>
      </c>
      <c r="AH55" s="29">
        <v>4.6793325418477246E-06</v>
      </c>
      <c r="AI55" s="72">
        <v>2.2951883183836124E-05</v>
      </c>
      <c r="AJ55" s="27" t="s">
        <v>7</v>
      </c>
    </row>
    <row r="56" spans="1:36" ht="11.25">
      <c r="A56" s="25">
        <v>49</v>
      </c>
      <c r="B56" s="26" t="s">
        <v>109</v>
      </c>
      <c r="C56" s="27" t="s">
        <v>38</v>
      </c>
      <c r="D56" s="74">
        <v>504.226</v>
      </c>
      <c r="E56" s="27" t="s">
        <v>8</v>
      </c>
      <c r="F56" s="74">
        <v>5042.355</v>
      </c>
      <c r="G56" s="27" t="s">
        <v>8</v>
      </c>
      <c r="H56" s="28">
        <v>300</v>
      </c>
      <c r="I56" s="27" t="s">
        <v>8</v>
      </c>
      <c r="J56" s="71">
        <v>62</v>
      </c>
      <c r="K56" s="27" t="s">
        <v>8</v>
      </c>
      <c r="L56" s="27">
        <v>200</v>
      </c>
      <c r="M56" s="27" t="s">
        <v>8</v>
      </c>
      <c r="N56" s="27">
        <v>50</v>
      </c>
      <c r="O56" s="27" t="s">
        <v>8</v>
      </c>
      <c r="P56" s="27" t="str">
        <f t="shared" si="0"/>
        <v>! X = 504.226,5042.355,300,62,200,50,</v>
      </c>
      <c r="Q56" s="29">
        <v>0.002489072014180511</v>
      </c>
      <c r="R56" s="29">
        <v>0.00032296447901892535</v>
      </c>
      <c r="S56" s="29">
        <v>0.0032649010396591364</v>
      </c>
      <c r="T56" s="29">
        <v>0.013382662663951926</v>
      </c>
      <c r="U56" s="29">
        <v>0.00251287976313062</v>
      </c>
      <c r="V56" s="29">
        <v>0.00787595264929776</v>
      </c>
      <c r="W56" s="29">
        <v>0</v>
      </c>
      <c r="X56" s="29">
        <v>0</v>
      </c>
      <c r="Y56" s="29">
        <v>0.00028652149215212117</v>
      </c>
      <c r="Z56" s="29">
        <v>0</v>
      </c>
      <c r="AA56" s="29">
        <v>0</v>
      </c>
      <c r="AB56" s="29">
        <v>0</v>
      </c>
      <c r="AC56" s="29">
        <v>4.981171989627002E-05</v>
      </c>
      <c r="AD56" s="29">
        <v>4.612196286691668E-06</v>
      </c>
      <c r="AE56" s="29">
        <v>0</v>
      </c>
      <c r="AF56" s="29">
        <v>0.008288121694396975</v>
      </c>
      <c r="AG56" s="29">
        <v>1.6112701237453383E-07</v>
      </c>
      <c r="AH56" s="29">
        <v>4.6793325418477246E-06</v>
      </c>
      <c r="AI56" s="72">
        <v>2.2951883183836124E-05</v>
      </c>
      <c r="AJ56" s="27" t="s">
        <v>7</v>
      </c>
    </row>
    <row r="57" spans="1:36" ht="11.25">
      <c r="A57" s="25">
        <v>50</v>
      </c>
      <c r="B57" s="26" t="s">
        <v>110</v>
      </c>
      <c r="C57" s="27" t="s">
        <v>38</v>
      </c>
      <c r="D57" s="74">
        <v>509.099</v>
      </c>
      <c r="E57" s="27" t="s">
        <v>8</v>
      </c>
      <c r="F57" s="74">
        <v>5035.871</v>
      </c>
      <c r="G57" s="27" t="s">
        <v>8</v>
      </c>
      <c r="H57" s="28">
        <v>500</v>
      </c>
      <c r="I57" s="27" t="s">
        <v>8</v>
      </c>
      <c r="J57" s="71">
        <v>62</v>
      </c>
      <c r="K57" s="27" t="s">
        <v>8</v>
      </c>
      <c r="L57" s="27">
        <v>200</v>
      </c>
      <c r="M57" s="27" t="s">
        <v>8</v>
      </c>
      <c r="N57" s="27">
        <v>50</v>
      </c>
      <c r="O57" s="27" t="s">
        <v>8</v>
      </c>
      <c r="P57" s="27" t="str">
        <f t="shared" si="0"/>
        <v>! X = 509.099,5035.871,500,62,200,50,</v>
      </c>
      <c r="Q57" s="29">
        <v>0.0024508765357020377</v>
      </c>
      <c r="R57" s="29">
        <v>0.00031800850235878835</v>
      </c>
      <c r="S57" s="29">
        <v>0.0032148002564418602</v>
      </c>
      <c r="T57" s="29">
        <v>0.013177302111563916</v>
      </c>
      <c r="U57" s="29">
        <v>0.0024743189483511217</v>
      </c>
      <c r="V57" s="29">
        <v>0.007755094040868639</v>
      </c>
      <c r="W57" s="29">
        <v>0</v>
      </c>
      <c r="X57" s="29">
        <v>0</v>
      </c>
      <c r="Y57" s="29">
        <v>0.0002821247429119351</v>
      </c>
      <c r="Z57" s="29">
        <v>0</v>
      </c>
      <c r="AA57" s="29">
        <v>0</v>
      </c>
      <c r="AB57" s="29">
        <v>0</v>
      </c>
      <c r="AC57" s="29">
        <v>4.904734567791293E-05</v>
      </c>
      <c r="AD57" s="29">
        <v>4.541420896103049E-06</v>
      </c>
      <c r="AE57" s="29">
        <v>0</v>
      </c>
      <c r="AF57" s="29">
        <v>0.008160938241286024</v>
      </c>
      <c r="AG57" s="29">
        <v>1.586544751002443E-07</v>
      </c>
      <c r="AH57" s="29">
        <v>4.6075269273948185E-06</v>
      </c>
      <c r="AI57" s="72">
        <v>2.2599680372830962E-05</v>
      </c>
      <c r="AJ57" s="27" t="s">
        <v>7</v>
      </c>
    </row>
    <row r="58" spans="1:36" ht="11.25">
      <c r="A58" s="25">
        <v>51</v>
      </c>
      <c r="B58" s="26" t="s">
        <v>111</v>
      </c>
      <c r="C58" s="27" t="s">
        <v>38</v>
      </c>
      <c r="D58" s="74">
        <v>508.815</v>
      </c>
      <c r="E58" s="27" t="s">
        <v>8</v>
      </c>
      <c r="F58" s="74">
        <v>5036.207</v>
      </c>
      <c r="G58" s="27" t="s">
        <v>8</v>
      </c>
      <c r="H58" s="28">
        <v>500</v>
      </c>
      <c r="I58" s="27" t="s">
        <v>8</v>
      </c>
      <c r="J58" s="71">
        <v>62</v>
      </c>
      <c r="K58" s="27" t="s">
        <v>8</v>
      </c>
      <c r="L58" s="27">
        <v>200</v>
      </c>
      <c r="M58" s="27" t="s">
        <v>8</v>
      </c>
      <c r="N58" s="27">
        <v>50</v>
      </c>
      <c r="O58" s="27" t="s">
        <v>8</v>
      </c>
      <c r="P58" s="27" t="str">
        <f t="shared" si="0"/>
        <v>! X = 508.815,5036.207,500,62,200,50,</v>
      </c>
      <c r="Q58" s="29">
        <v>0.0024508765357020377</v>
      </c>
      <c r="R58" s="29">
        <v>0.00031800850235878835</v>
      </c>
      <c r="S58" s="29">
        <v>0.0032148002564418602</v>
      </c>
      <c r="T58" s="29">
        <v>0.013177302111563916</v>
      </c>
      <c r="U58" s="29">
        <v>0.0024743189483511217</v>
      </c>
      <c r="V58" s="29">
        <v>0.007755094040868639</v>
      </c>
      <c r="W58" s="29">
        <v>0</v>
      </c>
      <c r="X58" s="29">
        <v>0</v>
      </c>
      <c r="Y58" s="29">
        <v>0.0002821247429119351</v>
      </c>
      <c r="Z58" s="29">
        <v>0</v>
      </c>
      <c r="AA58" s="29">
        <v>0</v>
      </c>
      <c r="AB58" s="29">
        <v>0</v>
      </c>
      <c r="AC58" s="29">
        <v>4.904734567791293E-05</v>
      </c>
      <c r="AD58" s="29">
        <v>4.541420896103049E-06</v>
      </c>
      <c r="AE58" s="29">
        <v>0</v>
      </c>
      <c r="AF58" s="29">
        <v>0.008160938241286024</v>
      </c>
      <c r="AG58" s="29">
        <v>1.586544751002443E-07</v>
      </c>
      <c r="AH58" s="29">
        <v>4.6075269273948185E-06</v>
      </c>
      <c r="AI58" s="72">
        <v>2.2599680372830962E-05</v>
      </c>
      <c r="AJ58" s="27" t="s">
        <v>7</v>
      </c>
    </row>
    <row r="59" spans="1:36" ht="11.25">
      <c r="A59" s="25">
        <v>52</v>
      </c>
      <c r="B59" s="26" t="s">
        <v>112</v>
      </c>
      <c r="C59" s="27" t="s">
        <v>38</v>
      </c>
      <c r="D59" s="74">
        <v>508.603</v>
      </c>
      <c r="E59" s="27" t="s">
        <v>8</v>
      </c>
      <c r="F59" s="74">
        <v>5036.56</v>
      </c>
      <c r="G59" s="27" t="s">
        <v>8</v>
      </c>
      <c r="H59" s="28">
        <v>500</v>
      </c>
      <c r="I59" s="27" t="s">
        <v>8</v>
      </c>
      <c r="J59" s="71">
        <v>62</v>
      </c>
      <c r="K59" s="27" t="s">
        <v>8</v>
      </c>
      <c r="L59" s="27">
        <v>200</v>
      </c>
      <c r="M59" s="27" t="s">
        <v>8</v>
      </c>
      <c r="N59" s="27">
        <v>50</v>
      </c>
      <c r="O59" s="27" t="s">
        <v>8</v>
      </c>
      <c r="P59" s="27" t="str">
        <f t="shared" si="0"/>
        <v>! X = 508.603,5036.56,500,62,200,50,</v>
      </c>
      <c r="Q59" s="29">
        <v>0.0024508765357020377</v>
      </c>
      <c r="R59" s="29">
        <v>0.00031800850235878835</v>
      </c>
      <c r="S59" s="29">
        <v>0.0032148002564418602</v>
      </c>
      <c r="T59" s="29">
        <v>0.013177302111563916</v>
      </c>
      <c r="U59" s="29">
        <v>0.0024743189483511217</v>
      </c>
      <c r="V59" s="29">
        <v>0.007755094040868639</v>
      </c>
      <c r="W59" s="29">
        <v>0</v>
      </c>
      <c r="X59" s="29">
        <v>0</v>
      </c>
      <c r="Y59" s="29">
        <v>0.0002821247429119351</v>
      </c>
      <c r="Z59" s="29">
        <v>0</v>
      </c>
      <c r="AA59" s="29">
        <v>0</v>
      </c>
      <c r="AB59" s="29">
        <v>0</v>
      </c>
      <c r="AC59" s="29">
        <v>4.904734567791293E-05</v>
      </c>
      <c r="AD59" s="29">
        <v>4.541420896103049E-06</v>
      </c>
      <c r="AE59" s="29">
        <v>0</v>
      </c>
      <c r="AF59" s="29">
        <v>0.008160938241286024</v>
      </c>
      <c r="AG59" s="29">
        <v>1.586544751002443E-07</v>
      </c>
      <c r="AH59" s="29">
        <v>4.6075269273948185E-06</v>
      </c>
      <c r="AI59" s="72">
        <v>2.2599680372830962E-05</v>
      </c>
      <c r="AJ59" s="27" t="s">
        <v>7</v>
      </c>
    </row>
    <row r="60" spans="1:36" ht="11.25">
      <c r="A60" s="25">
        <v>53</v>
      </c>
      <c r="B60" s="26" t="s">
        <v>113</v>
      </c>
      <c r="C60" s="27" t="s">
        <v>38</v>
      </c>
      <c r="D60" s="74">
        <v>508.372</v>
      </c>
      <c r="E60" s="27" t="s">
        <v>8</v>
      </c>
      <c r="F60" s="74">
        <v>5036.86</v>
      </c>
      <c r="G60" s="27" t="s">
        <v>8</v>
      </c>
      <c r="H60" s="28">
        <v>500</v>
      </c>
      <c r="I60" s="27" t="s">
        <v>8</v>
      </c>
      <c r="J60" s="71">
        <v>62</v>
      </c>
      <c r="K60" s="27" t="s">
        <v>8</v>
      </c>
      <c r="L60" s="27">
        <v>200</v>
      </c>
      <c r="M60" s="27" t="s">
        <v>8</v>
      </c>
      <c r="N60" s="27">
        <v>50</v>
      </c>
      <c r="O60" s="27" t="s">
        <v>8</v>
      </c>
      <c r="P60" s="27" t="str">
        <f t="shared" si="0"/>
        <v>! X = 508.372,5036.86,500,62,200,50,</v>
      </c>
      <c r="Q60" s="29">
        <v>0.0024508765357020377</v>
      </c>
      <c r="R60" s="29">
        <v>0.00031800850235878835</v>
      </c>
      <c r="S60" s="29">
        <v>0.0032148002564418602</v>
      </c>
      <c r="T60" s="29">
        <v>0.013177302111563916</v>
      </c>
      <c r="U60" s="29">
        <v>0.0024743189483511217</v>
      </c>
      <c r="V60" s="29">
        <v>0.007755094040868639</v>
      </c>
      <c r="W60" s="29">
        <v>0</v>
      </c>
      <c r="X60" s="29">
        <v>0</v>
      </c>
      <c r="Y60" s="29">
        <v>0.0002821247429119351</v>
      </c>
      <c r="Z60" s="29">
        <v>0</v>
      </c>
      <c r="AA60" s="29">
        <v>0</v>
      </c>
      <c r="AB60" s="29">
        <v>0</v>
      </c>
      <c r="AC60" s="29">
        <v>4.904734567791293E-05</v>
      </c>
      <c r="AD60" s="29">
        <v>4.541420896103049E-06</v>
      </c>
      <c r="AE60" s="29">
        <v>0</v>
      </c>
      <c r="AF60" s="29">
        <v>0.008160938241286024</v>
      </c>
      <c r="AG60" s="29">
        <v>1.586544751002443E-07</v>
      </c>
      <c r="AH60" s="29">
        <v>4.6075269273948185E-06</v>
      </c>
      <c r="AI60" s="72">
        <v>2.2599680372830962E-05</v>
      </c>
      <c r="AJ60" s="27" t="s">
        <v>7</v>
      </c>
    </row>
    <row r="61" spans="1:36" ht="11.25">
      <c r="A61" s="25">
        <v>54</v>
      </c>
      <c r="B61" s="26" t="s">
        <v>114</v>
      </c>
      <c r="C61" s="27" t="s">
        <v>38</v>
      </c>
      <c r="D61" s="74">
        <v>508.141</v>
      </c>
      <c r="E61" s="27" t="s">
        <v>8</v>
      </c>
      <c r="F61" s="74">
        <v>5037.196</v>
      </c>
      <c r="G61" s="27" t="s">
        <v>8</v>
      </c>
      <c r="H61" s="28">
        <v>500</v>
      </c>
      <c r="I61" s="27" t="s">
        <v>8</v>
      </c>
      <c r="J61" s="71">
        <v>62</v>
      </c>
      <c r="K61" s="27" t="s">
        <v>8</v>
      </c>
      <c r="L61" s="27">
        <v>200</v>
      </c>
      <c r="M61" s="27" t="s">
        <v>8</v>
      </c>
      <c r="N61" s="27">
        <v>50</v>
      </c>
      <c r="O61" s="27" t="s">
        <v>8</v>
      </c>
      <c r="P61" s="27" t="str">
        <f t="shared" si="0"/>
        <v>! X = 508.141,5037.196,500,62,200,50,</v>
      </c>
      <c r="Q61" s="29">
        <v>0.0024508765357020377</v>
      </c>
      <c r="R61" s="29">
        <v>0.00031800850235878835</v>
      </c>
      <c r="S61" s="29">
        <v>0.0032148002564418602</v>
      </c>
      <c r="T61" s="29">
        <v>0.013177302111563916</v>
      </c>
      <c r="U61" s="29">
        <v>0.0024743189483511217</v>
      </c>
      <c r="V61" s="29">
        <v>0.007755094040868639</v>
      </c>
      <c r="W61" s="29">
        <v>0</v>
      </c>
      <c r="X61" s="29">
        <v>0</v>
      </c>
      <c r="Y61" s="29">
        <v>0.0002821247429119351</v>
      </c>
      <c r="Z61" s="29">
        <v>0</v>
      </c>
      <c r="AA61" s="29">
        <v>0</v>
      </c>
      <c r="AB61" s="29">
        <v>0</v>
      </c>
      <c r="AC61" s="29">
        <v>4.904734567791293E-05</v>
      </c>
      <c r="AD61" s="29">
        <v>4.541420896103049E-06</v>
      </c>
      <c r="AE61" s="29">
        <v>0</v>
      </c>
      <c r="AF61" s="29">
        <v>0.008160938241286024</v>
      </c>
      <c r="AG61" s="29">
        <v>1.586544751002443E-07</v>
      </c>
      <c r="AH61" s="29">
        <v>4.6075269273948185E-06</v>
      </c>
      <c r="AI61" s="72">
        <v>2.2599680372830962E-05</v>
      </c>
      <c r="AJ61" s="27" t="s">
        <v>7</v>
      </c>
    </row>
    <row r="62" spans="1:36" ht="11.25">
      <c r="A62" s="25">
        <v>55</v>
      </c>
      <c r="B62" s="26" t="s">
        <v>115</v>
      </c>
      <c r="C62" s="27" t="s">
        <v>38</v>
      </c>
      <c r="D62" s="74">
        <v>507.911</v>
      </c>
      <c r="E62" s="27" t="s">
        <v>8</v>
      </c>
      <c r="F62" s="74">
        <v>5037.496</v>
      </c>
      <c r="G62" s="27" t="s">
        <v>8</v>
      </c>
      <c r="H62" s="28">
        <v>500</v>
      </c>
      <c r="I62" s="27" t="s">
        <v>8</v>
      </c>
      <c r="J62" s="71">
        <v>62</v>
      </c>
      <c r="K62" s="27" t="s">
        <v>8</v>
      </c>
      <c r="L62" s="27">
        <v>200</v>
      </c>
      <c r="M62" s="27" t="s">
        <v>8</v>
      </c>
      <c r="N62" s="27">
        <v>50</v>
      </c>
      <c r="O62" s="27" t="s">
        <v>8</v>
      </c>
      <c r="P62" s="27" t="str">
        <f t="shared" si="0"/>
        <v>! X = 507.911,5037.496,500,62,200,50,</v>
      </c>
      <c r="Q62" s="29">
        <v>0.0024508765357020377</v>
      </c>
      <c r="R62" s="29">
        <v>0.00031800850235878835</v>
      </c>
      <c r="S62" s="29">
        <v>0.0032148002564418602</v>
      </c>
      <c r="T62" s="29">
        <v>0.013177302111563916</v>
      </c>
      <c r="U62" s="29">
        <v>0.0024743189483511217</v>
      </c>
      <c r="V62" s="29">
        <v>0.007755094040868639</v>
      </c>
      <c r="W62" s="29">
        <v>0</v>
      </c>
      <c r="X62" s="29">
        <v>0</v>
      </c>
      <c r="Y62" s="29">
        <v>0.0002821247429119351</v>
      </c>
      <c r="Z62" s="29">
        <v>0</v>
      </c>
      <c r="AA62" s="29">
        <v>0</v>
      </c>
      <c r="AB62" s="29">
        <v>0</v>
      </c>
      <c r="AC62" s="29">
        <v>4.904734567791293E-05</v>
      </c>
      <c r="AD62" s="29">
        <v>4.541420896103049E-06</v>
      </c>
      <c r="AE62" s="29">
        <v>0</v>
      </c>
      <c r="AF62" s="29">
        <v>0.008160938241286024</v>
      </c>
      <c r="AG62" s="29">
        <v>1.586544751002443E-07</v>
      </c>
      <c r="AH62" s="29">
        <v>4.6075269273948185E-06</v>
      </c>
      <c r="AI62" s="72">
        <v>2.2599680372830962E-05</v>
      </c>
      <c r="AJ62" s="27" t="s">
        <v>7</v>
      </c>
    </row>
    <row r="63" spans="1:36" ht="11.25">
      <c r="A63" s="25">
        <v>56</v>
      </c>
      <c r="B63" s="26" t="s">
        <v>116</v>
      </c>
      <c r="C63" s="27" t="s">
        <v>38</v>
      </c>
      <c r="D63" s="74">
        <v>507.681</v>
      </c>
      <c r="E63" s="27" t="s">
        <v>8</v>
      </c>
      <c r="F63" s="74">
        <v>5037.814</v>
      </c>
      <c r="G63" s="27" t="s">
        <v>8</v>
      </c>
      <c r="H63" s="28">
        <v>500</v>
      </c>
      <c r="I63" s="27" t="s">
        <v>8</v>
      </c>
      <c r="J63" s="71">
        <v>62</v>
      </c>
      <c r="K63" s="27" t="s">
        <v>8</v>
      </c>
      <c r="L63" s="27">
        <v>200</v>
      </c>
      <c r="M63" s="27" t="s">
        <v>8</v>
      </c>
      <c r="N63" s="27">
        <v>50</v>
      </c>
      <c r="O63" s="27" t="s">
        <v>8</v>
      </c>
      <c r="P63" s="27" t="str">
        <f t="shared" si="0"/>
        <v>! X = 507.681,5037.814,500,62,200,50,</v>
      </c>
      <c r="Q63" s="29">
        <v>0.0024508765357020377</v>
      </c>
      <c r="R63" s="29">
        <v>0.00031800850235878835</v>
      </c>
      <c r="S63" s="29">
        <v>0.0032148002564418602</v>
      </c>
      <c r="T63" s="29">
        <v>0.013177302111563916</v>
      </c>
      <c r="U63" s="29">
        <v>0.0024743189483511217</v>
      </c>
      <c r="V63" s="29">
        <v>0.007755094040868639</v>
      </c>
      <c r="W63" s="29">
        <v>0</v>
      </c>
      <c r="X63" s="29">
        <v>0</v>
      </c>
      <c r="Y63" s="29">
        <v>0.0002821247429119351</v>
      </c>
      <c r="Z63" s="29">
        <v>0</v>
      </c>
      <c r="AA63" s="29">
        <v>0</v>
      </c>
      <c r="AB63" s="29">
        <v>0</v>
      </c>
      <c r="AC63" s="29">
        <v>4.904734567791293E-05</v>
      </c>
      <c r="AD63" s="29">
        <v>4.541420896103049E-06</v>
      </c>
      <c r="AE63" s="29">
        <v>0</v>
      </c>
      <c r="AF63" s="29">
        <v>0.008160938241286024</v>
      </c>
      <c r="AG63" s="29">
        <v>1.586544751002443E-07</v>
      </c>
      <c r="AH63" s="29">
        <v>4.6075269273948185E-06</v>
      </c>
      <c r="AI63" s="72">
        <v>2.2599680372830962E-05</v>
      </c>
      <c r="AJ63" s="27" t="s">
        <v>7</v>
      </c>
    </row>
    <row r="64" spans="1:36" ht="11.25">
      <c r="A64" s="25">
        <v>57</v>
      </c>
      <c r="B64" s="26" t="s">
        <v>117</v>
      </c>
      <c r="C64" s="27" t="s">
        <v>38</v>
      </c>
      <c r="D64" s="74">
        <v>507.415</v>
      </c>
      <c r="E64" s="27" t="s">
        <v>8</v>
      </c>
      <c r="F64" s="74">
        <v>5038.203</v>
      </c>
      <c r="G64" s="27" t="s">
        <v>8</v>
      </c>
      <c r="H64" s="28">
        <v>500</v>
      </c>
      <c r="I64" s="27" t="s">
        <v>8</v>
      </c>
      <c r="J64" s="71">
        <v>62</v>
      </c>
      <c r="K64" s="27" t="s">
        <v>8</v>
      </c>
      <c r="L64" s="27">
        <v>200</v>
      </c>
      <c r="M64" s="27" t="s">
        <v>8</v>
      </c>
      <c r="N64" s="27">
        <v>50</v>
      </c>
      <c r="O64" s="27" t="s">
        <v>8</v>
      </c>
      <c r="P64" s="27" t="str">
        <f t="shared" si="0"/>
        <v>! X = 507.415,5038.203,500,62,200,50,</v>
      </c>
      <c r="Q64" s="29">
        <v>0.0024508765357020377</v>
      </c>
      <c r="R64" s="29">
        <v>0.00031800850235878835</v>
      </c>
      <c r="S64" s="29">
        <v>0.0032148002564418602</v>
      </c>
      <c r="T64" s="29">
        <v>0.013177302111563916</v>
      </c>
      <c r="U64" s="29">
        <v>0.0024743189483511217</v>
      </c>
      <c r="V64" s="29">
        <v>0.007755094040868639</v>
      </c>
      <c r="W64" s="29">
        <v>0</v>
      </c>
      <c r="X64" s="29">
        <v>0</v>
      </c>
      <c r="Y64" s="29">
        <v>0.0002821247429119351</v>
      </c>
      <c r="Z64" s="29">
        <v>0</v>
      </c>
      <c r="AA64" s="29">
        <v>0</v>
      </c>
      <c r="AB64" s="29">
        <v>0</v>
      </c>
      <c r="AC64" s="29">
        <v>4.904734567791293E-05</v>
      </c>
      <c r="AD64" s="29">
        <v>4.541420896103049E-06</v>
      </c>
      <c r="AE64" s="29">
        <v>0</v>
      </c>
      <c r="AF64" s="29">
        <v>0.008160938241286024</v>
      </c>
      <c r="AG64" s="29">
        <v>1.586544751002443E-07</v>
      </c>
      <c r="AH64" s="29">
        <v>4.6075269273948185E-06</v>
      </c>
      <c r="AI64" s="72">
        <v>2.2599680372830962E-05</v>
      </c>
      <c r="AJ64" s="27" t="s">
        <v>7</v>
      </c>
    </row>
    <row r="65" spans="1:36" ht="11.25">
      <c r="A65" s="25">
        <v>58</v>
      </c>
      <c r="B65" s="26" t="s">
        <v>118</v>
      </c>
      <c r="C65" s="27" t="s">
        <v>38</v>
      </c>
      <c r="D65" s="74">
        <v>507.202</v>
      </c>
      <c r="E65" s="27" t="s">
        <v>8</v>
      </c>
      <c r="F65" s="74">
        <v>5038.521</v>
      </c>
      <c r="G65" s="27" t="s">
        <v>8</v>
      </c>
      <c r="H65" s="28">
        <v>500</v>
      </c>
      <c r="I65" s="27" t="s">
        <v>8</v>
      </c>
      <c r="J65" s="71">
        <v>62</v>
      </c>
      <c r="K65" s="27" t="s">
        <v>8</v>
      </c>
      <c r="L65" s="27">
        <v>200</v>
      </c>
      <c r="M65" s="27" t="s">
        <v>8</v>
      </c>
      <c r="N65" s="27">
        <v>50</v>
      </c>
      <c r="O65" s="27" t="s">
        <v>8</v>
      </c>
      <c r="P65" s="27" t="str">
        <f t="shared" si="0"/>
        <v>! X = 507.202,5038.521,500,62,200,50,</v>
      </c>
      <c r="Q65" s="29">
        <v>0.0024508765357020377</v>
      </c>
      <c r="R65" s="29">
        <v>0.00031800850235878835</v>
      </c>
      <c r="S65" s="29">
        <v>0.0032148002564418602</v>
      </c>
      <c r="T65" s="29">
        <v>0.013177302111563916</v>
      </c>
      <c r="U65" s="29">
        <v>0.0024743189483511217</v>
      </c>
      <c r="V65" s="29">
        <v>0.007755094040868639</v>
      </c>
      <c r="W65" s="29">
        <v>0</v>
      </c>
      <c r="X65" s="29">
        <v>0</v>
      </c>
      <c r="Y65" s="29">
        <v>0.0002821247429119351</v>
      </c>
      <c r="Z65" s="29">
        <v>0</v>
      </c>
      <c r="AA65" s="29">
        <v>0</v>
      </c>
      <c r="AB65" s="29">
        <v>0</v>
      </c>
      <c r="AC65" s="29">
        <v>4.904734567791293E-05</v>
      </c>
      <c r="AD65" s="29">
        <v>4.541420896103049E-06</v>
      </c>
      <c r="AE65" s="29">
        <v>0</v>
      </c>
      <c r="AF65" s="29">
        <v>0.008160938241286024</v>
      </c>
      <c r="AG65" s="29">
        <v>1.586544751002443E-07</v>
      </c>
      <c r="AH65" s="29">
        <v>4.6075269273948185E-06</v>
      </c>
      <c r="AI65" s="72">
        <v>2.2599680372830962E-05</v>
      </c>
      <c r="AJ65" s="27" t="s">
        <v>7</v>
      </c>
    </row>
    <row r="66" spans="1:36" ht="11.25">
      <c r="A66" s="25">
        <v>59</v>
      </c>
      <c r="B66" s="26" t="s">
        <v>119</v>
      </c>
      <c r="C66" s="27" t="s">
        <v>38</v>
      </c>
      <c r="D66" s="74">
        <v>506.865</v>
      </c>
      <c r="E66" s="27" t="s">
        <v>8</v>
      </c>
      <c r="F66" s="74">
        <v>5038.962</v>
      </c>
      <c r="G66" s="27" t="s">
        <v>8</v>
      </c>
      <c r="H66" s="28">
        <v>500</v>
      </c>
      <c r="I66" s="27" t="s">
        <v>8</v>
      </c>
      <c r="J66" s="71">
        <v>62</v>
      </c>
      <c r="K66" s="27" t="s">
        <v>8</v>
      </c>
      <c r="L66" s="27">
        <v>200</v>
      </c>
      <c r="M66" s="27" t="s">
        <v>8</v>
      </c>
      <c r="N66" s="27">
        <v>50</v>
      </c>
      <c r="O66" s="27" t="s">
        <v>8</v>
      </c>
      <c r="P66" s="27" t="str">
        <f t="shared" si="0"/>
        <v>! X = 506.865,5038.962,500,62,200,50,</v>
      </c>
      <c r="Q66" s="29">
        <v>0.0024508765357020377</v>
      </c>
      <c r="R66" s="29">
        <v>0.00031800850235878835</v>
      </c>
      <c r="S66" s="29">
        <v>0.0032148002564418602</v>
      </c>
      <c r="T66" s="29">
        <v>0.013177302111563916</v>
      </c>
      <c r="U66" s="29">
        <v>0.0024743189483511217</v>
      </c>
      <c r="V66" s="29">
        <v>0.007755094040868639</v>
      </c>
      <c r="W66" s="29">
        <v>0</v>
      </c>
      <c r="X66" s="29">
        <v>0</v>
      </c>
      <c r="Y66" s="29">
        <v>0.0002821247429119351</v>
      </c>
      <c r="Z66" s="29">
        <v>0</v>
      </c>
      <c r="AA66" s="29">
        <v>0</v>
      </c>
      <c r="AB66" s="29">
        <v>0</v>
      </c>
      <c r="AC66" s="29">
        <v>4.904734567791293E-05</v>
      </c>
      <c r="AD66" s="29">
        <v>4.541420896103049E-06</v>
      </c>
      <c r="AE66" s="29">
        <v>0</v>
      </c>
      <c r="AF66" s="29">
        <v>0.008160938241286024</v>
      </c>
      <c r="AG66" s="29">
        <v>1.586544751002443E-07</v>
      </c>
      <c r="AH66" s="29">
        <v>4.6075269273948185E-06</v>
      </c>
      <c r="AI66" s="72">
        <v>2.2599680372830962E-05</v>
      </c>
      <c r="AJ66" s="27" t="s">
        <v>7</v>
      </c>
    </row>
    <row r="67" spans="1:36" ht="11.25">
      <c r="A67" s="25">
        <v>60</v>
      </c>
      <c r="B67" s="26" t="s">
        <v>120</v>
      </c>
      <c r="C67" s="27" t="s">
        <v>38</v>
      </c>
      <c r="D67" s="74">
        <v>506.582</v>
      </c>
      <c r="E67" s="27" t="s">
        <v>8</v>
      </c>
      <c r="F67" s="74">
        <v>5039.351</v>
      </c>
      <c r="G67" s="27" t="s">
        <v>8</v>
      </c>
      <c r="H67" s="28">
        <v>500</v>
      </c>
      <c r="I67" s="27" t="s">
        <v>8</v>
      </c>
      <c r="J67" s="71">
        <v>62</v>
      </c>
      <c r="K67" s="27" t="s">
        <v>8</v>
      </c>
      <c r="L67" s="27">
        <v>200</v>
      </c>
      <c r="M67" s="27" t="s">
        <v>8</v>
      </c>
      <c r="N67" s="27">
        <v>50</v>
      </c>
      <c r="O67" s="27" t="s">
        <v>8</v>
      </c>
      <c r="P67" s="27" t="str">
        <f t="shared" si="0"/>
        <v>! X = 506.582,5039.351,500,62,200,50,</v>
      </c>
      <c r="Q67" s="29">
        <v>0.0024508765357020377</v>
      </c>
      <c r="R67" s="29">
        <v>0.00031800850235878835</v>
      </c>
      <c r="S67" s="29">
        <v>0.0032148002564418602</v>
      </c>
      <c r="T67" s="29">
        <v>0.013177302111563916</v>
      </c>
      <c r="U67" s="29">
        <v>0.0024743189483511217</v>
      </c>
      <c r="V67" s="29">
        <v>0.007755094040868639</v>
      </c>
      <c r="W67" s="29">
        <v>0</v>
      </c>
      <c r="X67" s="29">
        <v>0</v>
      </c>
      <c r="Y67" s="29">
        <v>0.0002821247429119351</v>
      </c>
      <c r="Z67" s="29">
        <v>0</v>
      </c>
      <c r="AA67" s="29">
        <v>0</v>
      </c>
      <c r="AB67" s="29">
        <v>0</v>
      </c>
      <c r="AC67" s="29">
        <v>4.904734567791293E-05</v>
      </c>
      <c r="AD67" s="29">
        <v>4.541420896103049E-06</v>
      </c>
      <c r="AE67" s="29">
        <v>0</v>
      </c>
      <c r="AF67" s="29">
        <v>0.008160938241286024</v>
      </c>
      <c r="AG67" s="29">
        <v>1.586544751002443E-07</v>
      </c>
      <c r="AH67" s="29">
        <v>4.6075269273948185E-06</v>
      </c>
      <c r="AI67" s="72">
        <v>2.2599680372830962E-05</v>
      </c>
      <c r="AJ67" s="27" t="s">
        <v>7</v>
      </c>
    </row>
    <row r="68" spans="1:36" ht="11.25">
      <c r="A68" s="25">
        <v>61</v>
      </c>
      <c r="B68" s="26" t="s">
        <v>121</v>
      </c>
      <c r="C68" s="27" t="s">
        <v>38</v>
      </c>
      <c r="D68" s="74">
        <v>506.316</v>
      </c>
      <c r="E68" s="27" t="s">
        <v>8</v>
      </c>
      <c r="F68" s="74">
        <v>5039.704</v>
      </c>
      <c r="G68" s="27" t="s">
        <v>8</v>
      </c>
      <c r="H68" s="28">
        <v>500</v>
      </c>
      <c r="I68" s="27" t="s">
        <v>8</v>
      </c>
      <c r="J68" s="71">
        <v>62</v>
      </c>
      <c r="K68" s="27" t="s">
        <v>8</v>
      </c>
      <c r="L68" s="27">
        <v>200</v>
      </c>
      <c r="M68" s="27" t="s">
        <v>8</v>
      </c>
      <c r="N68" s="27">
        <v>50</v>
      </c>
      <c r="O68" s="27" t="s">
        <v>8</v>
      </c>
      <c r="P68" s="27" t="str">
        <f t="shared" si="0"/>
        <v>! X = 506.316,5039.704,500,62,200,50,</v>
      </c>
      <c r="Q68" s="29">
        <v>0.0024508765357020377</v>
      </c>
      <c r="R68" s="29">
        <v>0.00031800850235878835</v>
      </c>
      <c r="S68" s="29">
        <v>0.0032148002564418602</v>
      </c>
      <c r="T68" s="29">
        <v>0.013177302111563916</v>
      </c>
      <c r="U68" s="29">
        <v>0.0024743189483511217</v>
      </c>
      <c r="V68" s="29">
        <v>0.007755094040868639</v>
      </c>
      <c r="W68" s="29">
        <v>0</v>
      </c>
      <c r="X68" s="29">
        <v>0</v>
      </c>
      <c r="Y68" s="29">
        <v>0.0002821247429119351</v>
      </c>
      <c r="Z68" s="29">
        <v>0</v>
      </c>
      <c r="AA68" s="29">
        <v>0</v>
      </c>
      <c r="AB68" s="29">
        <v>0</v>
      </c>
      <c r="AC68" s="29">
        <v>4.904734567791293E-05</v>
      </c>
      <c r="AD68" s="29">
        <v>4.541420896103049E-06</v>
      </c>
      <c r="AE68" s="29">
        <v>0</v>
      </c>
      <c r="AF68" s="29">
        <v>0.008160938241286024</v>
      </c>
      <c r="AG68" s="29">
        <v>1.586544751002443E-07</v>
      </c>
      <c r="AH68" s="29">
        <v>4.6075269273948185E-06</v>
      </c>
      <c r="AI68" s="72">
        <v>2.2599680372830962E-05</v>
      </c>
      <c r="AJ68" s="27" t="s">
        <v>7</v>
      </c>
    </row>
    <row r="69" spans="1:36" ht="11.25">
      <c r="A69" s="25">
        <v>62</v>
      </c>
      <c r="B69" s="26" t="s">
        <v>122</v>
      </c>
      <c r="C69" s="27" t="s">
        <v>38</v>
      </c>
      <c r="D69" s="74">
        <v>506.068</v>
      </c>
      <c r="E69" s="27" t="s">
        <v>8</v>
      </c>
      <c r="F69" s="74">
        <v>5040.058</v>
      </c>
      <c r="G69" s="27" t="s">
        <v>8</v>
      </c>
      <c r="H69" s="28">
        <v>500</v>
      </c>
      <c r="I69" s="27" t="s">
        <v>8</v>
      </c>
      <c r="J69" s="71">
        <v>62</v>
      </c>
      <c r="K69" s="27" t="s">
        <v>8</v>
      </c>
      <c r="L69" s="27">
        <v>200</v>
      </c>
      <c r="M69" s="27" t="s">
        <v>8</v>
      </c>
      <c r="N69" s="27">
        <v>50</v>
      </c>
      <c r="O69" s="27" t="s">
        <v>8</v>
      </c>
      <c r="P69" s="27" t="str">
        <f t="shared" si="0"/>
        <v>! X = 506.068,5040.058,500,62,200,50,</v>
      </c>
      <c r="Q69" s="29">
        <v>0.0024508765357020377</v>
      </c>
      <c r="R69" s="29">
        <v>0.00031800850235878835</v>
      </c>
      <c r="S69" s="29">
        <v>0.0032148002564418602</v>
      </c>
      <c r="T69" s="29">
        <v>0.013177302111563916</v>
      </c>
      <c r="U69" s="29">
        <v>0.0024743189483511217</v>
      </c>
      <c r="V69" s="29">
        <v>0.007755094040868639</v>
      </c>
      <c r="W69" s="29">
        <v>0</v>
      </c>
      <c r="X69" s="29">
        <v>0</v>
      </c>
      <c r="Y69" s="29">
        <v>0.0002821247429119351</v>
      </c>
      <c r="Z69" s="29">
        <v>0</v>
      </c>
      <c r="AA69" s="29">
        <v>0</v>
      </c>
      <c r="AB69" s="29">
        <v>0</v>
      </c>
      <c r="AC69" s="29">
        <v>4.904734567791293E-05</v>
      </c>
      <c r="AD69" s="29">
        <v>4.541420896103049E-06</v>
      </c>
      <c r="AE69" s="29">
        <v>0</v>
      </c>
      <c r="AF69" s="29">
        <v>0.008160938241286024</v>
      </c>
      <c r="AG69" s="29">
        <v>1.586544751002443E-07</v>
      </c>
      <c r="AH69" s="29">
        <v>4.6075269273948185E-06</v>
      </c>
      <c r="AI69" s="72">
        <v>2.2599680372830962E-05</v>
      </c>
      <c r="AJ69" s="27" t="s">
        <v>7</v>
      </c>
    </row>
    <row r="70" spans="1:36" ht="11.25">
      <c r="A70" s="25">
        <v>63</v>
      </c>
      <c r="B70" s="26" t="s">
        <v>123</v>
      </c>
      <c r="C70" s="27" t="s">
        <v>38</v>
      </c>
      <c r="D70" s="74">
        <v>505.873</v>
      </c>
      <c r="E70" s="27" t="s">
        <v>8</v>
      </c>
      <c r="F70" s="74">
        <v>5040.34</v>
      </c>
      <c r="G70" s="27" t="s">
        <v>8</v>
      </c>
      <c r="H70" s="28">
        <v>500</v>
      </c>
      <c r="I70" s="27" t="s">
        <v>8</v>
      </c>
      <c r="J70" s="71">
        <v>62</v>
      </c>
      <c r="K70" s="27" t="s">
        <v>8</v>
      </c>
      <c r="L70" s="27">
        <v>200</v>
      </c>
      <c r="M70" s="27" t="s">
        <v>8</v>
      </c>
      <c r="N70" s="27">
        <v>50</v>
      </c>
      <c r="O70" s="27" t="s">
        <v>8</v>
      </c>
      <c r="P70" s="27" t="str">
        <f t="shared" si="0"/>
        <v>! X = 505.873,5040.34,500,62,200,50,</v>
      </c>
      <c r="Q70" s="29">
        <v>0.0024508765357020377</v>
      </c>
      <c r="R70" s="29">
        <v>0.00031800850235878835</v>
      </c>
      <c r="S70" s="29">
        <v>0.0032148002564418602</v>
      </c>
      <c r="T70" s="29">
        <v>0.013177302111563916</v>
      </c>
      <c r="U70" s="29">
        <v>0.0024743189483511217</v>
      </c>
      <c r="V70" s="29">
        <v>0.007755094040868639</v>
      </c>
      <c r="W70" s="29">
        <v>0</v>
      </c>
      <c r="X70" s="29">
        <v>0</v>
      </c>
      <c r="Y70" s="29">
        <v>0.0002821247429119351</v>
      </c>
      <c r="Z70" s="29">
        <v>0</v>
      </c>
      <c r="AA70" s="29">
        <v>0</v>
      </c>
      <c r="AB70" s="29">
        <v>0</v>
      </c>
      <c r="AC70" s="29">
        <v>4.904734567791293E-05</v>
      </c>
      <c r="AD70" s="29">
        <v>4.541420896103049E-06</v>
      </c>
      <c r="AE70" s="29">
        <v>0</v>
      </c>
      <c r="AF70" s="29">
        <v>0.008160938241286024</v>
      </c>
      <c r="AG70" s="29">
        <v>1.586544751002443E-07</v>
      </c>
      <c r="AH70" s="29">
        <v>4.6075269273948185E-06</v>
      </c>
      <c r="AI70" s="72">
        <v>2.2599680372830962E-05</v>
      </c>
      <c r="AJ70" s="27" t="s">
        <v>7</v>
      </c>
    </row>
    <row r="71" spans="1:36" ht="11.25">
      <c r="A71" s="25">
        <v>64</v>
      </c>
      <c r="B71" s="26" t="s">
        <v>124</v>
      </c>
      <c r="C71" s="27" t="s">
        <v>38</v>
      </c>
      <c r="D71" s="74">
        <v>505.59</v>
      </c>
      <c r="E71" s="27" t="s">
        <v>8</v>
      </c>
      <c r="F71" s="74">
        <v>5040.711</v>
      </c>
      <c r="G71" s="27" t="s">
        <v>8</v>
      </c>
      <c r="H71" s="28">
        <v>500</v>
      </c>
      <c r="I71" s="27" t="s">
        <v>8</v>
      </c>
      <c r="J71" s="71">
        <v>62</v>
      </c>
      <c r="K71" s="27" t="s">
        <v>8</v>
      </c>
      <c r="L71" s="27">
        <v>200</v>
      </c>
      <c r="M71" s="27" t="s">
        <v>8</v>
      </c>
      <c r="N71" s="27">
        <v>50</v>
      </c>
      <c r="O71" s="27" t="s">
        <v>8</v>
      </c>
      <c r="P71" s="27" t="str">
        <f t="shared" si="0"/>
        <v>! X = 505.59,5040.711,500,62,200,50,</v>
      </c>
      <c r="Q71" s="29">
        <v>0.0024508765357020377</v>
      </c>
      <c r="R71" s="29">
        <v>0.00031800850235878835</v>
      </c>
      <c r="S71" s="29">
        <v>0.0032148002564418602</v>
      </c>
      <c r="T71" s="29">
        <v>0.013177302111563916</v>
      </c>
      <c r="U71" s="29">
        <v>0.0024743189483511217</v>
      </c>
      <c r="V71" s="29">
        <v>0.007755094040868639</v>
      </c>
      <c r="W71" s="29">
        <v>0</v>
      </c>
      <c r="X71" s="29">
        <v>0</v>
      </c>
      <c r="Y71" s="29">
        <v>0.0002821247429119351</v>
      </c>
      <c r="Z71" s="29">
        <v>0</v>
      </c>
      <c r="AA71" s="29">
        <v>0</v>
      </c>
      <c r="AB71" s="29">
        <v>0</v>
      </c>
      <c r="AC71" s="29">
        <v>4.904734567791293E-05</v>
      </c>
      <c r="AD71" s="29">
        <v>4.541420896103049E-06</v>
      </c>
      <c r="AE71" s="29">
        <v>0</v>
      </c>
      <c r="AF71" s="29">
        <v>0.008160938241286024</v>
      </c>
      <c r="AG71" s="29">
        <v>1.586544751002443E-07</v>
      </c>
      <c r="AH71" s="29">
        <v>4.6075269273948185E-06</v>
      </c>
      <c r="AI71" s="72">
        <v>2.2599680372830962E-05</v>
      </c>
      <c r="AJ71" s="27" t="s">
        <v>7</v>
      </c>
    </row>
    <row r="72" spans="1:36" ht="11.25">
      <c r="A72" s="25">
        <v>65</v>
      </c>
      <c r="B72" s="26" t="s">
        <v>125</v>
      </c>
      <c r="C72" s="27" t="s">
        <v>38</v>
      </c>
      <c r="D72" s="74">
        <v>505.289</v>
      </c>
      <c r="E72" s="27" t="s">
        <v>8</v>
      </c>
      <c r="F72" s="74">
        <v>5041.1</v>
      </c>
      <c r="G72" s="27" t="s">
        <v>8</v>
      </c>
      <c r="H72" s="28">
        <v>500</v>
      </c>
      <c r="I72" s="27" t="s">
        <v>8</v>
      </c>
      <c r="J72" s="71">
        <v>62</v>
      </c>
      <c r="K72" s="27" t="s">
        <v>8</v>
      </c>
      <c r="L72" s="27">
        <v>200</v>
      </c>
      <c r="M72" s="27" t="s">
        <v>8</v>
      </c>
      <c r="N72" s="27">
        <v>50</v>
      </c>
      <c r="O72" s="27" t="s">
        <v>8</v>
      </c>
      <c r="P72" s="27" t="str">
        <f t="shared" si="0"/>
        <v>! X = 505.289,5041.1,500,62,200,50,</v>
      </c>
      <c r="Q72" s="29">
        <v>0.0024508765357020377</v>
      </c>
      <c r="R72" s="29">
        <v>0.00031800850235878835</v>
      </c>
      <c r="S72" s="29">
        <v>0.0032148002564418602</v>
      </c>
      <c r="T72" s="29">
        <v>0.013177302111563916</v>
      </c>
      <c r="U72" s="29">
        <v>0.0024743189483511217</v>
      </c>
      <c r="V72" s="29">
        <v>0.007755094040868639</v>
      </c>
      <c r="W72" s="29">
        <v>0</v>
      </c>
      <c r="X72" s="29">
        <v>0</v>
      </c>
      <c r="Y72" s="29">
        <v>0.0002821247429119351</v>
      </c>
      <c r="Z72" s="29">
        <v>0</v>
      </c>
      <c r="AA72" s="29">
        <v>0</v>
      </c>
      <c r="AB72" s="29">
        <v>0</v>
      </c>
      <c r="AC72" s="29">
        <v>4.904734567791293E-05</v>
      </c>
      <c r="AD72" s="29">
        <v>4.541420896103049E-06</v>
      </c>
      <c r="AE72" s="29">
        <v>0</v>
      </c>
      <c r="AF72" s="29">
        <v>0.008160938241286024</v>
      </c>
      <c r="AG72" s="29">
        <v>1.586544751002443E-07</v>
      </c>
      <c r="AH72" s="29">
        <v>4.6075269273948185E-06</v>
      </c>
      <c r="AI72" s="72">
        <v>2.2599680372830962E-05</v>
      </c>
      <c r="AJ72" s="27" t="s">
        <v>7</v>
      </c>
    </row>
    <row r="73" spans="1:36" ht="11.25">
      <c r="A73" s="25">
        <v>66</v>
      </c>
      <c r="B73" s="26" t="s">
        <v>126</v>
      </c>
      <c r="C73" s="27" t="s">
        <v>38</v>
      </c>
      <c r="D73" s="74">
        <v>505.165</v>
      </c>
      <c r="E73" s="27" t="s">
        <v>8</v>
      </c>
      <c r="F73" s="74">
        <v>5041.383</v>
      </c>
      <c r="G73" s="27" t="s">
        <v>8</v>
      </c>
      <c r="H73" s="28">
        <v>500</v>
      </c>
      <c r="I73" s="27" t="s">
        <v>8</v>
      </c>
      <c r="J73" s="71">
        <v>62</v>
      </c>
      <c r="K73" s="27" t="s">
        <v>8</v>
      </c>
      <c r="L73" s="27">
        <v>200</v>
      </c>
      <c r="M73" s="27" t="s">
        <v>8</v>
      </c>
      <c r="N73" s="27">
        <v>50</v>
      </c>
      <c r="O73" s="27" t="s">
        <v>8</v>
      </c>
      <c r="P73" s="27" t="str">
        <f aca="true" t="shared" si="1" ref="P73:P83">CONCATENATE(C73,D73,E73,F73,G73,H73,I73,J73,K73,L73,M73,N73,O73)</f>
        <v>! X = 505.165,5041.383,500,62,200,50,</v>
      </c>
      <c r="Q73" s="29">
        <v>0.0024508765357020377</v>
      </c>
      <c r="R73" s="29">
        <v>0.00031800850235878835</v>
      </c>
      <c r="S73" s="29">
        <v>0.0032148002564418602</v>
      </c>
      <c r="T73" s="29">
        <v>0.013177302111563916</v>
      </c>
      <c r="U73" s="29">
        <v>0.0024743189483511217</v>
      </c>
      <c r="V73" s="29">
        <v>0.007755094040868639</v>
      </c>
      <c r="W73" s="29">
        <v>0</v>
      </c>
      <c r="X73" s="29">
        <v>0</v>
      </c>
      <c r="Y73" s="29">
        <v>0.0002821247429119351</v>
      </c>
      <c r="Z73" s="29">
        <v>0</v>
      </c>
      <c r="AA73" s="29">
        <v>0</v>
      </c>
      <c r="AB73" s="29">
        <v>0</v>
      </c>
      <c r="AC73" s="29">
        <v>4.904734567791293E-05</v>
      </c>
      <c r="AD73" s="29">
        <v>4.541420896103049E-06</v>
      </c>
      <c r="AE73" s="29">
        <v>0</v>
      </c>
      <c r="AF73" s="29">
        <v>0.008160938241286024</v>
      </c>
      <c r="AG73" s="29">
        <v>1.586544751002443E-07</v>
      </c>
      <c r="AH73" s="29">
        <v>4.6075269273948185E-06</v>
      </c>
      <c r="AI73" s="72">
        <v>2.2599680372830962E-05</v>
      </c>
      <c r="AJ73" s="27" t="s">
        <v>7</v>
      </c>
    </row>
    <row r="74" spans="1:36" ht="11.25">
      <c r="A74" s="25">
        <v>67</v>
      </c>
      <c r="B74" s="26" t="s">
        <v>127</v>
      </c>
      <c r="C74" s="27" t="s">
        <v>38</v>
      </c>
      <c r="D74" s="74">
        <v>504.218</v>
      </c>
      <c r="E74" s="27" t="s">
        <v>8</v>
      </c>
      <c r="F74" s="74">
        <v>5042.338</v>
      </c>
      <c r="G74" s="27" t="s">
        <v>8</v>
      </c>
      <c r="H74" s="28">
        <v>12</v>
      </c>
      <c r="I74" s="27" t="s">
        <v>8</v>
      </c>
      <c r="J74" s="71">
        <v>62</v>
      </c>
      <c r="K74" s="27" t="s">
        <v>8</v>
      </c>
      <c r="L74" s="27">
        <v>90</v>
      </c>
      <c r="M74" s="27" t="s">
        <v>8</v>
      </c>
      <c r="N74" s="27">
        <v>4</v>
      </c>
      <c r="O74" s="27" t="s">
        <v>8</v>
      </c>
      <c r="P74" s="27" t="str">
        <f t="shared" si="1"/>
        <v>! X = 504.218,5042.338,12,62,90,4,</v>
      </c>
      <c r="Q74" s="29">
        <v>0.00104062031707738</v>
      </c>
      <c r="R74" s="29">
        <v>0.00013502357370405584</v>
      </c>
      <c r="S74" s="29">
        <v>0.0013649755152764997</v>
      </c>
      <c r="T74" s="29">
        <v>0.005594964944911922</v>
      </c>
      <c r="U74" s="29">
        <v>0.0010505737563994311</v>
      </c>
      <c r="V74" s="29">
        <v>0.0032927437601266165</v>
      </c>
      <c r="W74" s="29">
        <v>0</v>
      </c>
      <c r="X74" s="29">
        <v>0</v>
      </c>
      <c r="Y74" s="29">
        <v>0.00011978764949916044</v>
      </c>
      <c r="Z74" s="29">
        <v>0</v>
      </c>
      <c r="AA74" s="29">
        <v>0</v>
      </c>
      <c r="AB74" s="29">
        <v>0</v>
      </c>
      <c r="AC74" s="29">
        <v>2.08250655092806E-05</v>
      </c>
      <c r="AD74" s="29">
        <v>1.92824680641487E-06</v>
      </c>
      <c r="AE74" s="29">
        <v>0</v>
      </c>
      <c r="AF74" s="29">
        <v>0.003465061587797761</v>
      </c>
      <c r="AG74" s="29">
        <v>6.736327504856134E-08</v>
      </c>
      <c r="AH74" s="29">
        <v>1.9563148376851045E-06</v>
      </c>
      <c r="AI74" s="72">
        <v>9.595622714094127E-06</v>
      </c>
      <c r="AJ74" s="27" t="s">
        <v>7</v>
      </c>
    </row>
    <row r="75" spans="1:36" ht="11.25">
      <c r="A75" s="25">
        <v>68</v>
      </c>
      <c r="B75" s="26" t="s">
        <v>128</v>
      </c>
      <c r="C75" s="27" t="s">
        <v>38</v>
      </c>
      <c r="D75" s="74">
        <v>504.12</v>
      </c>
      <c r="E75" s="27" t="s">
        <v>8</v>
      </c>
      <c r="F75" s="74">
        <v>5042.479</v>
      </c>
      <c r="G75" s="27" t="s">
        <v>8</v>
      </c>
      <c r="H75" s="28">
        <v>12</v>
      </c>
      <c r="I75" s="27" t="s">
        <v>8</v>
      </c>
      <c r="J75" s="71">
        <v>62</v>
      </c>
      <c r="K75" s="27" t="s">
        <v>8</v>
      </c>
      <c r="L75" s="27">
        <v>90</v>
      </c>
      <c r="M75" s="27" t="s">
        <v>8</v>
      </c>
      <c r="N75" s="27">
        <v>4</v>
      </c>
      <c r="O75" s="27" t="s">
        <v>8</v>
      </c>
      <c r="P75" s="27" t="str">
        <f t="shared" si="1"/>
        <v>! X = 504.12,5042.479,12,62,90,4,</v>
      </c>
      <c r="Q75" s="29">
        <v>0.00104062031707738</v>
      </c>
      <c r="R75" s="29">
        <v>0.00013502357370405584</v>
      </c>
      <c r="S75" s="29">
        <v>0.0013649755152764997</v>
      </c>
      <c r="T75" s="29">
        <v>0.005594964944911922</v>
      </c>
      <c r="U75" s="29">
        <v>0.0010505737563994311</v>
      </c>
      <c r="V75" s="29">
        <v>0.0032927437601266165</v>
      </c>
      <c r="W75" s="29">
        <v>0</v>
      </c>
      <c r="X75" s="29">
        <v>0</v>
      </c>
      <c r="Y75" s="29">
        <v>0.00011978764949916044</v>
      </c>
      <c r="Z75" s="29">
        <v>0</v>
      </c>
      <c r="AA75" s="29">
        <v>0</v>
      </c>
      <c r="AB75" s="29">
        <v>0</v>
      </c>
      <c r="AC75" s="29">
        <v>2.08250655092806E-05</v>
      </c>
      <c r="AD75" s="29">
        <v>1.92824680641487E-06</v>
      </c>
      <c r="AE75" s="29">
        <v>0</v>
      </c>
      <c r="AF75" s="29">
        <v>0.003465061587797761</v>
      </c>
      <c r="AG75" s="29">
        <v>6.736327504856134E-08</v>
      </c>
      <c r="AH75" s="29">
        <v>1.9563148376851045E-06</v>
      </c>
      <c r="AI75" s="72">
        <v>9.595622714094127E-06</v>
      </c>
      <c r="AJ75" s="27" t="s">
        <v>7</v>
      </c>
    </row>
    <row r="76" spans="1:36" ht="11.25">
      <c r="A76" s="25">
        <v>69</v>
      </c>
      <c r="B76" s="26" t="s">
        <v>129</v>
      </c>
      <c r="C76" s="27" t="s">
        <v>38</v>
      </c>
      <c r="D76" s="74">
        <v>504.011</v>
      </c>
      <c r="E76" s="27" t="s">
        <v>8</v>
      </c>
      <c r="F76" s="74">
        <v>5042.663</v>
      </c>
      <c r="G76" s="27" t="s">
        <v>8</v>
      </c>
      <c r="H76" s="28">
        <v>12</v>
      </c>
      <c r="I76" s="27" t="s">
        <v>8</v>
      </c>
      <c r="J76" s="71">
        <v>62</v>
      </c>
      <c r="K76" s="27" t="s">
        <v>8</v>
      </c>
      <c r="L76" s="27">
        <v>90</v>
      </c>
      <c r="M76" s="27" t="s">
        <v>8</v>
      </c>
      <c r="N76" s="27">
        <v>4</v>
      </c>
      <c r="O76" s="27" t="s">
        <v>8</v>
      </c>
      <c r="P76" s="27" t="str">
        <f t="shared" si="1"/>
        <v>! X = 504.011,5042.663,12,62,90,4,</v>
      </c>
      <c r="Q76" s="29">
        <v>0.00104062031707738</v>
      </c>
      <c r="R76" s="29">
        <v>0.00013502357370405584</v>
      </c>
      <c r="S76" s="29">
        <v>0.0013649755152764997</v>
      </c>
      <c r="T76" s="29">
        <v>0.005594964944911922</v>
      </c>
      <c r="U76" s="29">
        <v>0.0010505737563994311</v>
      </c>
      <c r="V76" s="29">
        <v>0.0032927437601266165</v>
      </c>
      <c r="W76" s="29">
        <v>0</v>
      </c>
      <c r="X76" s="29">
        <v>0</v>
      </c>
      <c r="Y76" s="29">
        <v>0.00011978764949916044</v>
      </c>
      <c r="Z76" s="29">
        <v>0</v>
      </c>
      <c r="AA76" s="29">
        <v>0</v>
      </c>
      <c r="AB76" s="29">
        <v>0</v>
      </c>
      <c r="AC76" s="29">
        <v>2.08250655092806E-05</v>
      </c>
      <c r="AD76" s="29">
        <v>1.92824680641487E-06</v>
      </c>
      <c r="AE76" s="29">
        <v>0</v>
      </c>
      <c r="AF76" s="29">
        <v>0.003465061587797761</v>
      </c>
      <c r="AG76" s="29">
        <v>6.736327504856134E-08</v>
      </c>
      <c r="AH76" s="29">
        <v>1.9563148376851045E-06</v>
      </c>
      <c r="AI76" s="72">
        <v>9.595622714094127E-06</v>
      </c>
      <c r="AJ76" s="27" t="s">
        <v>7</v>
      </c>
    </row>
    <row r="77" spans="1:36" ht="11.25">
      <c r="A77" s="25">
        <v>70</v>
      </c>
      <c r="B77" s="26" t="s">
        <v>130</v>
      </c>
      <c r="C77" s="27" t="s">
        <v>38</v>
      </c>
      <c r="D77" s="74">
        <v>503.892</v>
      </c>
      <c r="E77" s="27" t="s">
        <v>8</v>
      </c>
      <c r="F77" s="74">
        <v>5042.831</v>
      </c>
      <c r="G77" s="27" t="s">
        <v>8</v>
      </c>
      <c r="H77" s="28">
        <v>12</v>
      </c>
      <c r="I77" s="27" t="s">
        <v>8</v>
      </c>
      <c r="J77" s="71">
        <v>62</v>
      </c>
      <c r="K77" s="27" t="s">
        <v>8</v>
      </c>
      <c r="L77" s="27">
        <v>90</v>
      </c>
      <c r="M77" s="27" t="s">
        <v>8</v>
      </c>
      <c r="N77" s="27">
        <v>4</v>
      </c>
      <c r="O77" s="27" t="s">
        <v>8</v>
      </c>
      <c r="P77" s="27" t="str">
        <f t="shared" si="1"/>
        <v>! X = 503.892,5042.831,12,62,90,4,</v>
      </c>
      <c r="Q77" s="29">
        <v>0.00104062031707738</v>
      </c>
      <c r="R77" s="29">
        <v>0.00013502357370405584</v>
      </c>
      <c r="S77" s="29">
        <v>0.0013649755152764997</v>
      </c>
      <c r="T77" s="29">
        <v>0.005594964944911922</v>
      </c>
      <c r="U77" s="29">
        <v>0.0010505737563994311</v>
      </c>
      <c r="V77" s="29">
        <v>0.0032927437601266165</v>
      </c>
      <c r="W77" s="29">
        <v>0</v>
      </c>
      <c r="X77" s="29">
        <v>0</v>
      </c>
      <c r="Y77" s="29">
        <v>0.00011978764949916044</v>
      </c>
      <c r="Z77" s="29">
        <v>0</v>
      </c>
      <c r="AA77" s="29">
        <v>0</v>
      </c>
      <c r="AB77" s="29">
        <v>0</v>
      </c>
      <c r="AC77" s="29">
        <v>2.08250655092806E-05</v>
      </c>
      <c r="AD77" s="29">
        <v>1.92824680641487E-06</v>
      </c>
      <c r="AE77" s="29">
        <v>0</v>
      </c>
      <c r="AF77" s="29">
        <v>0.003465061587797761</v>
      </c>
      <c r="AG77" s="29">
        <v>6.736327504856134E-08</v>
      </c>
      <c r="AH77" s="29">
        <v>1.9563148376851045E-06</v>
      </c>
      <c r="AI77" s="72">
        <v>9.595622714094127E-06</v>
      </c>
      <c r="AJ77" s="27" t="s">
        <v>7</v>
      </c>
    </row>
    <row r="78" spans="1:36" ht="11.25">
      <c r="A78" s="25">
        <v>71</v>
      </c>
      <c r="B78" s="26" t="s">
        <v>131</v>
      </c>
      <c r="C78" s="27" t="s">
        <v>38</v>
      </c>
      <c r="D78" s="74">
        <v>503.767</v>
      </c>
      <c r="E78" s="27" t="s">
        <v>8</v>
      </c>
      <c r="F78" s="74">
        <v>5042.994</v>
      </c>
      <c r="G78" s="27" t="s">
        <v>8</v>
      </c>
      <c r="H78" s="28">
        <v>12</v>
      </c>
      <c r="I78" s="27" t="s">
        <v>8</v>
      </c>
      <c r="J78" s="71">
        <v>62</v>
      </c>
      <c r="K78" s="27" t="s">
        <v>8</v>
      </c>
      <c r="L78" s="27">
        <v>90</v>
      </c>
      <c r="M78" s="27" t="s">
        <v>8</v>
      </c>
      <c r="N78" s="27">
        <v>4</v>
      </c>
      <c r="O78" s="27" t="s">
        <v>8</v>
      </c>
      <c r="P78" s="27" t="str">
        <f t="shared" si="1"/>
        <v>! X = 503.767,5042.994,12,62,90,4,</v>
      </c>
      <c r="Q78" s="29">
        <v>0.00104062031707738</v>
      </c>
      <c r="R78" s="29">
        <v>0.00013502357370405584</v>
      </c>
      <c r="S78" s="29">
        <v>0.0013649755152764997</v>
      </c>
      <c r="T78" s="29">
        <v>0.005594964944911922</v>
      </c>
      <c r="U78" s="29">
        <v>0.0010505737563994311</v>
      </c>
      <c r="V78" s="29">
        <v>0.0032927437601266165</v>
      </c>
      <c r="W78" s="29">
        <v>0</v>
      </c>
      <c r="X78" s="29">
        <v>0</v>
      </c>
      <c r="Y78" s="29">
        <v>0.00011978764949916044</v>
      </c>
      <c r="Z78" s="29">
        <v>0</v>
      </c>
      <c r="AA78" s="29">
        <v>0</v>
      </c>
      <c r="AB78" s="29">
        <v>0</v>
      </c>
      <c r="AC78" s="29">
        <v>2.08250655092806E-05</v>
      </c>
      <c r="AD78" s="29">
        <v>1.92824680641487E-06</v>
      </c>
      <c r="AE78" s="29">
        <v>0</v>
      </c>
      <c r="AF78" s="29">
        <v>0.003465061587797761</v>
      </c>
      <c r="AG78" s="29">
        <v>6.736327504856134E-08</v>
      </c>
      <c r="AH78" s="29">
        <v>1.9563148376851045E-06</v>
      </c>
      <c r="AI78" s="72">
        <v>9.595622714094127E-06</v>
      </c>
      <c r="AJ78" s="27" t="s">
        <v>7</v>
      </c>
    </row>
    <row r="79" spans="1:36" ht="11.25">
      <c r="A79" s="25">
        <v>72</v>
      </c>
      <c r="B79" s="26" t="s">
        <v>132</v>
      </c>
      <c r="C79" s="27" t="s">
        <v>38</v>
      </c>
      <c r="D79" s="74">
        <v>503.653</v>
      </c>
      <c r="E79" s="27" t="s">
        <v>8</v>
      </c>
      <c r="F79" s="74">
        <v>5043.163</v>
      </c>
      <c r="G79" s="27" t="s">
        <v>8</v>
      </c>
      <c r="H79" s="28">
        <v>12</v>
      </c>
      <c r="I79" s="27" t="s">
        <v>8</v>
      </c>
      <c r="J79" s="71">
        <v>62</v>
      </c>
      <c r="K79" s="27" t="s">
        <v>8</v>
      </c>
      <c r="L79" s="27">
        <v>90</v>
      </c>
      <c r="M79" s="27" t="s">
        <v>8</v>
      </c>
      <c r="N79" s="27">
        <v>4</v>
      </c>
      <c r="O79" s="27" t="s">
        <v>8</v>
      </c>
      <c r="P79" s="27" t="str">
        <f t="shared" si="1"/>
        <v>! X = 503.653,5043.163,12,62,90,4,</v>
      </c>
      <c r="Q79" s="29">
        <v>0.00104062031707738</v>
      </c>
      <c r="R79" s="29">
        <v>0.00013502357370405584</v>
      </c>
      <c r="S79" s="29">
        <v>0.0013649755152764997</v>
      </c>
      <c r="T79" s="29">
        <v>0.005594964944911922</v>
      </c>
      <c r="U79" s="29">
        <v>0.0010505737563994311</v>
      </c>
      <c r="V79" s="29">
        <v>0.0032927437601266165</v>
      </c>
      <c r="W79" s="29">
        <v>0</v>
      </c>
      <c r="X79" s="29">
        <v>0</v>
      </c>
      <c r="Y79" s="29">
        <v>0.00011978764949916044</v>
      </c>
      <c r="Z79" s="29">
        <v>0</v>
      </c>
      <c r="AA79" s="29">
        <v>0</v>
      </c>
      <c r="AB79" s="29">
        <v>0</v>
      </c>
      <c r="AC79" s="29">
        <v>2.08250655092806E-05</v>
      </c>
      <c r="AD79" s="29">
        <v>1.92824680641487E-06</v>
      </c>
      <c r="AE79" s="29">
        <v>0</v>
      </c>
      <c r="AF79" s="29">
        <v>0.003465061587797761</v>
      </c>
      <c r="AG79" s="29">
        <v>6.736327504856134E-08</v>
      </c>
      <c r="AH79" s="29">
        <v>1.9563148376851045E-06</v>
      </c>
      <c r="AI79" s="72">
        <v>9.595622714094127E-06</v>
      </c>
      <c r="AJ79" s="27" t="s">
        <v>7</v>
      </c>
    </row>
    <row r="80" spans="1:36" ht="11.25">
      <c r="A80" s="25">
        <v>73</v>
      </c>
      <c r="B80" s="26" t="s">
        <v>133</v>
      </c>
      <c r="C80" s="27" t="s">
        <v>38</v>
      </c>
      <c r="D80" s="74">
        <v>503.522</v>
      </c>
      <c r="E80" s="27" t="s">
        <v>8</v>
      </c>
      <c r="F80" s="74">
        <v>5043.336</v>
      </c>
      <c r="G80" s="27" t="s">
        <v>8</v>
      </c>
      <c r="H80" s="28">
        <v>12</v>
      </c>
      <c r="I80" s="27" t="s">
        <v>8</v>
      </c>
      <c r="J80" s="71">
        <v>62</v>
      </c>
      <c r="K80" s="27" t="s">
        <v>8</v>
      </c>
      <c r="L80" s="27">
        <v>90</v>
      </c>
      <c r="M80" s="27" t="s">
        <v>8</v>
      </c>
      <c r="N80" s="27">
        <v>4</v>
      </c>
      <c r="O80" s="27" t="s">
        <v>8</v>
      </c>
      <c r="P80" s="27" t="str">
        <f t="shared" si="1"/>
        <v>! X = 503.522,5043.336,12,62,90,4,</v>
      </c>
      <c r="Q80" s="29">
        <v>0.00104062031707738</v>
      </c>
      <c r="R80" s="29">
        <v>0.00013502357370405584</v>
      </c>
      <c r="S80" s="29">
        <v>0.0013649755152764997</v>
      </c>
      <c r="T80" s="29">
        <v>0.005594964944911922</v>
      </c>
      <c r="U80" s="29">
        <v>0.0010505737563994311</v>
      </c>
      <c r="V80" s="29">
        <v>0.0032927437601266165</v>
      </c>
      <c r="W80" s="29">
        <v>0</v>
      </c>
      <c r="X80" s="29">
        <v>0</v>
      </c>
      <c r="Y80" s="29">
        <v>0.00011978764949916044</v>
      </c>
      <c r="Z80" s="29">
        <v>0</v>
      </c>
      <c r="AA80" s="29">
        <v>0</v>
      </c>
      <c r="AB80" s="29">
        <v>0</v>
      </c>
      <c r="AC80" s="29">
        <v>2.08250655092806E-05</v>
      </c>
      <c r="AD80" s="29">
        <v>1.92824680641487E-06</v>
      </c>
      <c r="AE80" s="29">
        <v>0</v>
      </c>
      <c r="AF80" s="29">
        <v>0.003465061587797761</v>
      </c>
      <c r="AG80" s="29">
        <v>6.736327504856134E-08</v>
      </c>
      <c r="AH80" s="29">
        <v>1.9563148376851045E-06</v>
      </c>
      <c r="AI80" s="72">
        <v>9.595622714094127E-06</v>
      </c>
      <c r="AJ80" s="27" t="s">
        <v>7</v>
      </c>
    </row>
    <row r="81" spans="1:36" ht="11.25">
      <c r="A81" s="25">
        <v>74</v>
      </c>
      <c r="B81" s="26" t="s">
        <v>134</v>
      </c>
      <c r="C81" s="27" t="s">
        <v>38</v>
      </c>
      <c r="D81" s="74">
        <v>503.408</v>
      </c>
      <c r="E81" s="27" t="s">
        <v>8</v>
      </c>
      <c r="F81" s="74">
        <v>5043.499</v>
      </c>
      <c r="G81" s="27" t="s">
        <v>8</v>
      </c>
      <c r="H81" s="28">
        <v>12</v>
      </c>
      <c r="I81" s="27" t="s">
        <v>8</v>
      </c>
      <c r="J81" s="71">
        <v>62</v>
      </c>
      <c r="K81" s="27" t="s">
        <v>8</v>
      </c>
      <c r="L81" s="27">
        <v>90</v>
      </c>
      <c r="M81" s="27" t="s">
        <v>8</v>
      </c>
      <c r="N81" s="27">
        <v>4</v>
      </c>
      <c r="O81" s="27" t="s">
        <v>8</v>
      </c>
      <c r="P81" s="27" t="str">
        <f t="shared" si="1"/>
        <v>! X = 503.408,5043.499,12,62,90,4,</v>
      </c>
      <c r="Q81" s="29">
        <v>0.00104062031707738</v>
      </c>
      <c r="R81" s="29">
        <v>0.00013502357370405584</v>
      </c>
      <c r="S81" s="29">
        <v>0.0013649755152764997</v>
      </c>
      <c r="T81" s="29">
        <v>0.005594964944911922</v>
      </c>
      <c r="U81" s="29">
        <v>0.0010505737563994311</v>
      </c>
      <c r="V81" s="29">
        <v>0.0032927437601266165</v>
      </c>
      <c r="W81" s="29">
        <v>0</v>
      </c>
      <c r="X81" s="29">
        <v>0</v>
      </c>
      <c r="Y81" s="29">
        <v>0.00011978764949916044</v>
      </c>
      <c r="Z81" s="29">
        <v>0</v>
      </c>
      <c r="AA81" s="29">
        <v>0</v>
      </c>
      <c r="AB81" s="29">
        <v>0</v>
      </c>
      <c r="AC81" s="29">
        <v>2.08250655092806E-05</v>
      </c>
      <c r="AD81" s="29">
        <v>1.92824680641487E-06</v>
      </c>
      <c r="AE81" s="29">
        <v>0</v>
      </c>
      <c r="AF81" s="29">
        <v>0.003465061587797761</v>
      </c>
      <c r="AG81" s="29">
        <v>6.736327504856134E-08</v>
      </c>
      <c r="AH81" s="29">
        <v>1.9563148376851045E-06</v>
      </c>
      <c r="AI81" s="72">
        <v>9.595622714094127E-06</v>
      </c>
      <c r="AJ81" s="27" t="s">
        <v>7</v>
      </c>
    </row>
    <row r="82" spans="1:36" ht="11.25">
      <c r="A82" s="25">
        <v>75</v>
      </c>
      <c r="B82" s="26" t="s">
        <v>135</v>
      </c>
      <c r="C82" s="27" t="s">
        <v>38</v>
      </c>
      <c r="D82" s="74">
        <v>503.278</v>
      </c>
      <c r="E82" s="27" t="s">
        <v>8</v>
      </c>
      <c r="F82" s="74">
        <v>5043.662</v>
      </c>
      <c r="G82" s="27" t="s">
        <v>8</v>
      </c>
      <c r="H82" s="28">
        <v>12</v>
      </c>
      <c r="I82" s="27" t="s">
        <v>8</v>
      </c>
      <c r="J82" s="71">
        <v>62</v>
      </c>
      <c r="K82" s="27" t="s">
        <v>8</v>
      </c>
      <c r="L82" s="27">
        <v>90</v>
      </c>
      <c r="M82" s="27" t="s">
        <v>8</v>
      </c>
      <c r="N82" s="27">
        <v>4</v>
      </c>
      <c r="O82" s="27" t="s">
        <v>8</v>
      </c>
      <c r="P82" s="27" t="str">
        <f t="shared" si="1"/>
        <v>! X = 503.278,5043.662,12,62,90,4,</v>
      </c>
      <c r="Q82" s="29">
        <v>0.00104062031707738</v>
      </c>
      <c r="R82" s="29">
        <v>0.00013502357370405584</v>
      </c>
      <c r="S82" s="29">
        <v>0.0013649755152764997</v>
      </c>
      <c r="T82" s="29">
        <v>0.005594964944911922</v>
      </c>
      <c r="U82" s="29">
        <v>0.0010505737563994311</v>
      </c>
      <c r="V82" s="29">
        <v>0.0032927437601266165</v>
      </c>
      <c r="W82" s="29">
        <v>0</v>
      </c>
      <c r="X82" s="29">
        <v>0</v>
      </c>
      <c r="Y82" s="29">
        <v>0.00011978764949916044</v>
      </c>
      <c r="Z82" s="29">
        <v>0</v>
      </c>
      <c r="AA82" s="29">
        <v>0</v>
      </c>
      <c r="AB82" s="29">
        <v>0</v>
      </c>
      <c r="AC82" s="29">
        <v>2.08250655092806E-05</v>
      </c>
      <c r="AD82" s="29">
        <v>1.92824680641487E-06</v>
      </c>
      <c r="AE82" s="29">
        <v>0</v>
      </c>
      <c r="AF82" s="29">
        <v>0.003465061587797761</v>
      </c>
      <c r="AG82" s="29">
        <v>6.736327504856134E-08</v>
      </c>
      <c r="AH82" s="29">
        <v>1.9563148376851045E-06</v>
      </c>
      <c r="AI82" s="72">
        <v>9.595622714094127E-06</v>
      </c>
      <c r="AJ82" s="27" t="s">
        <v>7</v>
      </c>
    </row>
    <row r="83" spans="1:36" ht="11.25">
      <c r="A83" s="25">
        <v>76</v>
      </c>
      <c r="B83" s="26" t="s">
        <v>136</v>
      </c>
      <c r="C83" s="27" t="s">
        <v>38</v>
      </c>
      <c r="D83" s="74">
        <v>503.164</v>
      </c>
      <c r="E83" s="27" t="s">
        <v>8</v>
      </c>
      <c r="F83" s="74">
        <v>5043.803</v>
      </c>
      <c r="G83" s="27" t="s">
        <v>8</v>
      </c>
      <c r="H83" s="28">
        <v>12</v>
      </c>
      <c r="I83" s="27" t="s">
        <v>8</v>
      </c>
      <c r="J83" s="71">
        <v>62</v>
      </c>
      <c r="K83" s="27" t="s">
        <v>8</v>
      </c>
      <c r="L83" s="27">
        <v>90</v>
      </c>
      <c r="M83" s="27" t="s">
        <v>8</v>
      </c>
      <c r="N83" s="27">
        <v>4</v>
      </c>
      <c r="O83" s="27" t="s">
        <v>8</v>
      </c>
      <c r="P83" s="27" t="str">
        <f t="shared" si="1"/>
        <v>! X = 503.164,5043.803,12,62,90,4,</v>
      </c>
      <c r="Q83" s="29">
        <v>0.00104062031707738</v>
      </c>
      <c r="R83" s="29">
        <v>0.00013502357370405584</v>
      </c>
      <c r="S83" s="29">
        <v>0.0013649755152764997</v>
      </c>
      <c r="T83" s="29">
        <v>0.005594964944911922</v>
      </c>
      <c r="U83" s="29">
        <v>0.0010505737563994311</v>
      </c>
      <c r="V83" s="29">
        <v>0.0032927437601266165</v>
      </c>
      <c r="W83" s="29">
        <v>0</v>
      </c>
      <c r="X83" s="29">
        <v>0</v>
      </c>
      <c r="Y83" s="29">
        <v>0.00011978764949916044</v>
      </c>
      <c r="Z83" s="29">
        <v>0</v>
      </c>
      <c r="AA83" s="29">
        <v>0</v>
      </c>
      <c r="AB83" s="29">
        <v>0</v>
      </c>
      <c r="AC83" s="29">
        <v>2.08250655092806E-05</v>
      </c>
      <c r="AD83" s="29">
        <v>1.92824680641487E-06</v>
      </c>
      <c r="AE83" s="29">
        <v>0</v>
      </c>
      <c r="AF83" s="29">
        <v>0.003465061587797761</v>
      </c>
      <c r="AG83" s="29">
        <v>6.736327504856134E-08</v>
      </c>
      <c r="AH83" s="29">
        <v>1.9563148376851045E-06</v>
      </c>
      <c r="AI83" s="72">
        <v>9.595622714094127E-06</v>
      </c>
      <c r="AJ83" s="27" t="s">
        <v>7</v>
      </c>
    </row>
    <row r="84" spans="1:35" ht="11.25">
      <c r="A84" s="25"/>
      <c r="B84" s="26"/>
      <c r="D84" s="70"/>
      <c r="F84" s="70"/>
      <c r="H84" s="28"/>
      <c r="J84" s="71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72"/>
    </row>
  </sheetData>
  <sheetProtection password="F725" sheet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6" sqref="A56:IV56"/>
    </sheetView>
  </sheetViews>
  <sheetFormatPr defaultColWidth="8.8515625" defaultRowHeight="15"/>
  <cols>
    <col min="1" max="1" width="3.7109375" style="14" customWidth="1"/>
    <col min="2" max="2" width="6.57421875" style="14" customWidth="1"/>
    <col min="3" max="3" width="32.7109375" style="14" customWidth="1"/>
    <col min="4" max="4" width="9.7109375" style="15" bestFit="1" customWidth="1"/>
    <col min="5" max="5" width="1.28515625" style="15" bestFit="1" customWidth="1"/>
    <col min="6" max="6" width="9.7109375" style="15" bestFit="1" customWidth="1"/>
    <col min="7" max="7" width="1.28515625" style="15" bestFit="1" customWidth="1"/>
    <col min="8" max="8" width="9.7109375" style="15" bestFit="1" customWidth="1"/>
    <col min="9" max="9" width="1.28515625" style="15" bestFit="1" customWidth="1"/>
    <col min="10" max="10" width="9.7109375" style="15" bestFit="1" customWidth="1"/>
    <col min="11" max="11" width="1.28515625" style="15" bestFit="1" customWidth="1"/>
    <col min="12" max="12" width="9.7109375" style="15" bestFit="1" customWidth="1"/>
    <col min="13" max="13" width="1.28515625" style="15" bestFit="1" customWidth="1"/>
    <col min="14" max="14" width="9.7109375" style="15" bestFit="1" customWidth="1"/>
    <col min="15" max="15" width="1.28515625" style="14" bestFit="1" customWidth="1"/>
    <col min="16" max="16" width="8.57421875" style="15" bestFit="1" customWidth="1"/>
    <col min="17" max="17" width="1.28515625" style="15" bestFit="1" customWidth="1"/>
    <col min="18" max="18" width="8.7109375" style="15" bestFit="1" customWidth="1"/>
    <col min="19" max="19" width="1.28515625" style="15" bestFit="1" customWidth="1"/>
    <col min="20" max="20" width="8.57421875" style="15" bestFit="1" customWidth="1"/>
    <col min="21" max="21" width="1.28515625" style="15" bestFit="1" customWidth="1"/>
    <col min="22" max="22" width="8.7109375" style="15" bestFit="1" customWidth="1"/>
    <col min="23" max="23" width="1.28515625" style="15" bestFit="1" customWidth="1"/>
    <col min="24" max="24" width="8.57421875" style="15" bestFit="1" customWidth="1"/>
    <col min="25" max="25" width="1.28515625" style="14" bestFit="1" customWidth="1"/>
    <col min="26" max="26" width="8.57421875" style="15" bestFit="1" customWidth="1"/>
    <col min="27" max="27" width="1.28515625" style="15" bestFit="1" customWidth="1"/>
    <col min="28" max="28" width="8.57421875" style="15" bestFit="1" customWidth="1"/>
    <col min="29" max="29" width="1.28515625" style="15" bestFit="1" customWidth="1"/>
    <col min="30" max="30" width="8.57421875" style="15" bestFit="1" customWidth="1"/>
    <col min="31" max="31" width="1.28515625" style="15" bestFit="1" customWidth="1"/>
    <col min="32" max="32" width="8.57421875" style="15" bestFit="1" customWidth="1"/>
    <col min="33" max="33" width="1.28515625" style="15" bestFit="1" customWidth="1"/>
    <col min="34" max="34" width="8.57421875" style="15" bestFit="1" customWidth="1"/>
    <col min="35" max="35" width="1.28515625" style="15" bestFit="1" customWidth="1"/>
    <col min="36" max="36" width="8.57421875" style="15" bestFit="1" customWidth="1"/>
    <col min="37" max="37" width="1.28515625" style="15" bestFit="1" customWidth="1"/>
    <col min="38" max="38" width="8.57421875" style="15" bestFit="1" customWidth="1"/>
    <col min="39" max="39" width="1.28515625" style="15" bestFit="1" customWidth="1"/>
    <col min="40" max="40" width="8.57421875" style="15" bestFit="1" customWidth="1"/>
    <col min="41" max="41" width="1.57421875" style="14" bestFit="1" customWidth="1"/>
    <col min="42" max="16384" width="8.8515625" style="14" customWidth="1"/>
  </cols>
  <sheetData>
    <row r="1" ht="11.25">
      <c r="C1" s="14" t="s">
        <v>242</v>
      </c>
    </row>
    <row r="2" ht="11.25">
      <c r="C2" s="73"/>
    </row>
    <row r="5" spans="4:40" s="11" customFormat="1" ht="11.25">
      <c r="D5" s="11">
        <v>1</v>
      </c>
      <c r="F5" s="11">
        <v>2</v>
      </c>
      <c r="H5" s="11">
        <v>3</v>
      </c>
      <c r="J5" s="11">
        <v>4</v>
      </c>
      <c r="L5" s="11">
        <v>5</v>
      </c>
      <c r="N5" s="11">
        <v>6</v>
      </c>
      <c r="P5" s="11">
        <v>7</v>
      </c>
      <c r="R5" s="11">
        <v>8</v>
      </c>
      <c r="T5" s="11">
        <v>9</v>
      </c>
      <c r="V5" s="11">
        <v>10</v>
      </c>
      <c r="X5" s="11">
        <v>11</v>
      </c>
      <c r="Z5" s="11">
        <v>12</v>
      </c>
      <c r="AB5" s="11">
        <v>13</v>
      </c>
      <c r="AD5" s="11">
        <v>14</v>
      </c>
      <c r="AF5" s="11">
        <v>15</v>
      </c>
      <c r="AH5" s="11">
        <v>16</v>
      </c>
      <c r="AJ5" s="11">
        <v>17</v>
      </c>
      <c r="AL5" s="11">
        <v>18</v>
      </c>
      <c r="AN5" s="11">
        <v>19</v>
      </c>
    </row>
    <row r="6" spans="3:40" s="10" customFormat="1" ht="11.25">
      <c r="C6" s="10" t="s">
        <v>36</v>
      </c>
      <c r="D6" s="12" t="s">
        <v>9</v>
      </c>
      <c r="E6" s="12"/>
      <c r="F6" s="12" t="s">
        <v>10</v>
      </c>
      <c r="G6" s="12"/>
      <c r="H6" s="12" t="s">
        <v>11</v>
      </c>
      <c r="I6" s="12"/>
      <c r="J6" s="12" t="s">
        <v>12</v>
      </c>
      <c r="K6" s="12"/>
      <c r="L6" s="12" t="s">
        <v>13</v>
      </c>
      <c r="M6" s="12"/>
      <c r="N6" s="12" t="s">
        <v>14</v>
      </c>
      <c r="P6" s="12" t="s">
        <v>15</v>
      </c>
      <c r="Q6" s="12"/>
      <c r="R6" s="12" t="s">
        <v>16</v>
      </c>
      <c r="S6" s="12"/>
      <c r="T6" s="12" t="s">
        <v>17</v>
      </c>
      <c r="U6" s="12"/>
      <c r="V6" s="12" t="s">
        <v>18</v>
      </c>
      <c r="W6" s="12"/>
      <c r="X6" s="12" t="s">
        <v>19</v>
      </c>
      <c r="Z6" s="12" t="s">
        <v>20</v>
      </c>
      <c r="AA6" s="12"/>
      <c r="AB6" s="12" t="s">
        <v>21</v>
      </c>
      <c r="AC6" s="12"/>
      <c r="AD6" s="12" t="s">
        <v>22</v>
      </c>
      <c r="AE6" s="12"/>
      <c r="AF6" s="12" t="s">
        <v>23</v>
      </c>
      <c r="AG6" s="12"/>
      <c r="AH6" s="12" t="s">
        <v>24</v>
      </c>
      <c r="AI6" s="12"/>
      <c r="AJ6" s="12" t="s">
        <v>25</v>
      </c>
      <c r="AK6" s="12"/>
      <c r="AL6" s="12" t="s">
        <v>26</v>
      </c>
      <c r="AM6" s="12"/>
      <c r="AN6" s="12" t="s">
        <v>27</v>
      </c>
    </row>
    <row r="7" spans="1:4" ht="11.25">
      <c r="A7" s="17">
        <v>1</v>
      </c>
      <c r="B7" s="17">
        <v>0</v>
      </c>
      <c r="C7" s="17" t="s">
        <v>166</v>
      </c>
      <c r="D7" s="65"/>
    </row>
    <row r="8" spans="1:41" ht="11.25">
      <c r="A8" s="14">
        <v>1</v>
      </c>
      <c r="B8" s="10">
        <v>2</v>
      </c>
      <c r="C8" s="14" t="s">
        <v>246</v>
      </c>
      <c r="D8" s="15">
        <f>HIO17_Vols!Q8</f>
        <v>0.0029364670241336308</v>
      </c>
      <c r="E8" s="15" t="s">
        <v>8</v>
      </c>
      <c r="F8" s="29">
        <f>HIO17_Vols!R8</f>
        <v>0.0003810153089997317</v>
      </c>
      <c r="G8" s="15" t="s">
        <v>8</v>
      </c>
      <c r="H8" s="29">
        <f>HIO17_Vols!S8</f>
        <v>0.003851746428146284</v>
      </c>
      <c r="I8" s="15" t="s">
        <v>8</v>
      </c>
      <c r="J8" s="29">
        <f>HIO17_Vols!T8</f>
        <v>0.015788111948515617</v>
      </c>
      <c r="K8" s="15" t="s">
        <v>8</v>
      </c>
      <c r="L8" s="29">
        <f>HIO17_Vols!U8</f>
        <v>0.0029645540659357797</v>
      </c>
      <c r="M8" s="15" t="s">
        <v>8</v>
      </c>
      <c r="N8" s="29">
        <f>HIO17_Vols!V8</f>
        <v>0.009291605508615687</v>
      </c>
      <c r="O8" s="14" t="s">
        <v>8</v>
      </c>
      <c r="P8" s="15">
        <f>HIO17_Vols!W8</f>
        <v>0</v>
      </c>
      <c r="Q8" s="15" t="s">
        <v>8</v>
      </c>
      <c r="R8" s="29">
        <f>HIO17_Vols!X8</f>
        <v>0</v>
      </c>
      <c r="S8" s="15" t="s">
        <v>8</v>
      </c>
      <c r="T8" s="29">
        <f>HIO17_Vols!Y8</f>
        <v>0.00033802192488483374</v>
      </c>
      <c r="U8" s="15" t="s">
        <v>8</v>
      </c>
      <c r="V8" s="15">
        <f>HIO17_Vols!Z8</f>
        <v>0</v>
      </c>
      <c r="W8" s="15" t="s">
        <v>8</v>
      </c>
      <c r="X8" s="15">
        <f>HIO17_Vols!AA8</f>
        <v>0</v>
      </c>
      <c r="Y8" s="14" t="s">
        <v>8</v>
      </c>
      <c r="Z8" s="15">
        <f>HIO17_Vols!AB8</f>
        <v>0</v>
      </c>
      <c r="AA8" s="15" t="s">
        <v>8</v>
      </c>
      <c r="AB8" s="29">
        <f>HIO17_Vols!AC8</f>
        <v>5.876506266490458E-05</v>
      </c>
      <c r="AC8" s="15" t="s">
        <v>8</v>
      </c>
      <c r="AD8" s="29">
        <f>HIO17_Vols!AD8</f>
        <v>5.441209506009683E-06</v>
      </c>
      <c r="AE8" s="15" t="s">
        <v>8</v>
      </c>
      <c r="AF8" s="29">
        <f>HIO17_Vols!AE8</f>
        <v>0</v>
      </c>
      <c r="AG8" s="15" t="s">
        <v>8</v>
      </c>
      <c r="AH8" s="29">
        <f>HIO17_Vols!AF8</f>
        <v>0.009777859342336511</v>
      </c>
      <c r="AI8" s="15" t="s">
        <v>8</v>
      </c>
      <c r="AJ8" s="29">
        <f>HIO17_Vols!AG8</f>
        <v>1.9008857752585577E-07</v>
      </c>
      <c r="AK8" s="15" t="s">
        <v>8</v>
      </c>
      <c r="AL8" s="29">
        <f>HIO17_Vols!AH8</f>
        <v>5.52041307997879E-06</v>
      </c>
      <c r="AM8" s="15" t="s">
        <v>8</v>
      </c>
      <c r="AN8" s="72">
        <f>HIO17_Vols!AI8</f>
        <v>2.7077339557526446E-05</v>
      </c>
      <c r="AO8" s="14" t="str">
        <f>'[1]RevEIinput'!AJ6</f>
        <v> !</v>
      </c>
    </row>
    <row r="9" spans="1:3" ht="11.25">
      <c r="A9" s="17">
        <v>1</v>
      </c>
      <c r="B9" s="17">
        <v>3</v>
      </c>
      <c r="C9" s="17" t="s">
        <v>5</v>
      </c>
    </row>
    <row r="10" spans="1:4" ht="11.25">
      <c r="A10" s="17">
        <v>2</v>
      </c>
      <c r="B10" s="17">
        <v>0</v>
      </c>
      <c r="C10" s="17" t="s">
        <v>167</v>
      </c>
      <c r="D10" s="65"/>
    </row>
    <row r="11" spans="1:41" ht="11.25">
      <c r="A11" s="14">
        <v>2</v>
      </c>
      <c r="B11" s="10">
        <v>2</v>
      </c>
      <c r="C11" s="14" t="s">
        <v>247</v>
      </c>
      <c r="D11" s="15">
        <f>HIO17_Vols!Q9</f>
        <v>0.0029364670241336308</v>
      </c>
      <c r="E11" s="15" t="s">
        <v>8</v>
      </c>
      <c r="F11" s="29">
        <f>HIO17_Vols!R9</f>
        <v>0.0003810153089997317</v>
      </c>
      <c r="G11" s="15" t="s">
        <v>8</v>
      </c>
      <c r="H11" s="29">
        <f>HIO17_Vols!S9</f>
        <v>0.003851746428146284</v>
      </c>
      <c r="I11" s="15" t="s">
        <v>8</v>
      </c>
      <c r="J11" s="29">
        <f>HIO17_Vols!T9</f>
        <v>0.015788111948515617</v>
      </c>
      <c r="K11" s="15" t="s">
        <v>8</v>
      </c>
      <c r="L11" s="29">
        <f>HIO17_Vols!U9</f>
        <v>0.0029645540659357797</v>
      </c>
      <c r="M11" s="15" t="s">
        <v>8</v>
      </c>
      <c r="N11" s="29">
        <f>HIO17_Vols!V9</f>
        <v>0.009291605508615687</v>
      </c>
      <c r="O11" s="14" t="s">
        <v>8</v>
      </c>
      <c r="P11" s="15">
        <f>HIO17_Vols!W9</f>
        <v>0</v>
      </c>
      <c r="Q11" s="15" t="s">
        <v>8</v>
      </c>
      <c r="R11" s="29">
        <f>HIO17_Vols!X9</f>
        <v>0</v>
      </c>
      <c r="S11" s="15" t="s">
        <v>8</v>
      </c>
      <c r="T11" s="29">
        <f>HIO17_Vols!Y9</f>
        <v>0.00033802192488483374</v>
      </c>
      <c r="U11" s="15" t="s">
        <v>8</v>
      </c>
      <c r="V11" s="15">
        <f>HIO17_Vols!Z9</f>
        <v>0</v>
      </c>
      <c r="W11" s="15" t="s">
        <v>8</v>
      </c>
      <c r="X11" s="15">
        <f>HIO17_Vols!AA9</f>
        <v>0</v>
      </c>
      <c r="Y11" s="14" t="s">
        <v>8</v>
      </c>
      <c r="Z11" s="15">
        <f>HIO17_Vols!AB9</f>
        <v>0</v>
      </c>
      <c r="AA11" s="15" t="s">
        <v>8</v>
      </c>
      <c r="AB11" s="29">
        <f>HIO17_Vols!AC9</f>
        <v>5.876506266490458E-05</v>
      </c>
      <c r="AC11" s="15" t="s">
        <v>8</v>
      </c>
      <c r="AD11" s="29">
        <f>HIO17_Vols!AD9</f>
        <v>5.441209506009683E-06</v>
      </c>
      <c r="AE11" s="15" t="s">
        <v>8</v>
      </c>
      <c r="AF11" s="29">
        <f>HIO17_Vols!AE9</f>
        <v>0</v>
      </c>
      <c r="AG11" s="15" t="s">
        <v>8</v>
      </c>
      <c r="AH11" s="29">
        <f>HIO17_Vols!AF9</f>
        <v>0.009777859342336511</v>
      </c>
      <c r="AI11" s="15" t="s">
        <v>8</v>
      </c>
      <c r="AJ11" s="29">
        <f>HIO17_Vols!AG9</f>
        <v>1.9008857752585577E-07</v>
      </c>
      <c r="AK11" s="15" t="s">
        <v>8</v>
      </c>
      <c r="AL11" s="29">
        <f>HIO17_Vols!AH9</f>
        <v>5.52041307997879E-06</v>
      </c>
      <c r="AM11" s="15" t="s">
        <v>8</v>
      </c>
      <c r="AN11" s="72">
        <f>HIO17_Vols!AI9</f>
        <v>2.7077339557526446E-05</v>
      </c>
      <c r="AO11" s="14" t="str">
        <f>'[1]RevEIinput'!AJ7</f>
        <v> !</v>
      </c>
    </row>
    <row r="12" spans="1:3" ht="11.25">
      <c r="A12" s="17">
        <v>2</v>
      </c>
      <c r="B12" s="17">
        <v>3</v>
      </c>
      <c r="C12" s="17" t="s">
        <v>5</v>
      </c>
    </row>
    <row r="13" spans="1:4" ht="11.25">
      <c r="A13" s="17">
        <v>3</v>
      </c>
      <c r="B13" s="17">
        <v>0</v>
      </c>
      <c r="C13" s="17" t="s">
        <v>168</v>
      </c>
      <c r="D13" s="65"/>
    </row>
    <row r="14" spans="1:41" ht="11.25">
      <c r="A14" s="14">
        <v>3</v>
      </c>
      <c r="B14" s="10">
        <v>2</v>
      </c>
      <c r="C14" s="14" t="s">
        <v>248</v>
      </c>
      <c r="D14" s="15">
        <f>HIO17_Vols!Q10</f>
        <v>0.0029364670241336308</v>
      </c>
      <c r="E14" s="15" t="s">
        <v>8</v>
      </c>
      <c r="F14" s="29">
        <f>HIO17_Vols!R10</f>
        <v>0.0003810153089997317</v>
      </c>
      <c r="G14" s="15" t="s">
        <v>8</v>
      </c>
      <c r="H14" s="29">
        <f>HIO17_Vols!S10</f>
        <v>0.003851746428146284</v>
      </c>
      <c r="I14" s="15" t="s">
        <v>8</v>
      </c>
      <c r="J14" s="29">
        <f>HIO17_Vols!T10</f>
        <v>0.015788111948515617</v>
      </c>
      <c r="K14" s="15" t="s">
        <v>8</v>
      </c>
      <c r="L14" s="29">
        <f>HIO17_Vols!U10</f>
        <v>0.0029645540659357797</v>
      </c>
      <c r="M14" s="15" t="s">
        <v>8</v>
      </c>
      <c r="N14" s="29">
        <f>HIO17_Vols!V10</f>
        <v>0.009291605508615687</v>
      </c>
      <c r="O14" s="14" t="s">
        <v>8</v>
      </c>
      <c r="P14" s="15">
        <f>HIO17_Vols!W10</f>
        <v>0</v>
      </c>
      <c r="Q14" s="15" t="s">
        <v>8</v>
      </c>
      <c r="R14" s="29">
        <f>HIO17_Vols!X10</f>
        <v>0</v>
      </c>
      <c r="S14" s="15" t="s">
        <v>8</v>
      </c>
      <c r="T14" s="29">
        <f>HIO17_Vols!Y10</f>
        <v>0.00033802192488483374</v>
      </c>
      <c r="U14" s="15" t="s">
        <v>8</v>
      </c>
      <c r="V14" s="15">
        <f>HIO17_Vols!Z10</f>
        <v>0</v>
      </c>
      <c r="W14" s="15" t="s">
        <v>8</v>
      </c>
      <c r="X14" s="15">
        <f>HIO17_Vols!AA10</f>
        <v>0</v>
      </c>
      <c r="Y14" s="14" t="s">
        <v>8</v>
      </c>
      <c r="Z14" s="15">
        <f>HIO17_Vols!AB10</f>
        <v>0</v>
      </c>
      <c r="AA14" s="15" t="s">
        <v>8</v>
      </c>
      <c r="AB14" s="29">
        <f>HIO17_Vols!AC10</f>
        <v>5.876506266490458E-05</v>
      </c>
      <c r="AC14" s="15" t="s">
        <v>8</v>
      </c>
      <c r="AD14" s="29">
        <f>HIO17_Vols!AD10</f>
        <v>5.441209506009683E-06</v>
      </c>
      <c r="AE14" s="15" t="s">
        <v>8</v>
      </c>
      <c r="AF14" s="29">
        <f>HIO17_Vols!AE10</f>
        <v>0</v>
      </c>
      <c r="AG14" s="15" t="s">
        <v>8</v>
      </c>
      <c r="AH14" s="29">
        <f>HIO17_Vols!AF10</f>
        <v>0.009777859342336511</v>
      </c>
      <c r="AI14" s="15" t="s">
        <v>8</v>
      </c>
      <c r="AJ14" s="29">
        <f>HIO17_Vols!AG10</f>
        <v>1.9008857752585577E-07</v>
      </c>
      <c r="AK14" s="15" t="s">
        <v>8</v>
      </c>
      <c r="AL14" s="29">
        <f>HIO17_Vols!AH10</f>
        <v>5.52041307997879E-06</v>
      </c>
      <c r="AM14" s="15" t="s">
        <v>8</v>
      </c>
      <c r="AN14" s="72">
        <f>HIO17_Vols!AI10</f>
        <v>2.7077339557526446E-05</v>
      </c>
      <c r="AO14" s="14" t="str">
        <f>'[1]RevEIinput'!AJ8</f>
        <v> !</v>
      </c>
    </row>
    <row r="15" spans="1:3" ht="11.25">
      <c r="A15" s="17">
        <v>3</v>
      </c>
      <c r="B15" s="17">
        <v>3</v>
      </c>
      <c r="C15" s="17" t="s">
        <v>5</v>
      </c>
    </row>
    <row r="16" spans="1:4" ht="11.25">
      <c r="A16" s="17">
        <v>4</v>
      </c>
      <c r="B16" s="17">
        <v>0</v>
      </c>
      <c r="C16" s="17" t="s">
        <v>169</v>
      </c>
      <c r="D16" s="65"/>
    </row>
    <row r="17" spans="1:41" ht="11.25">
      <c r="A17" s="14">
        <v>4</v>
      </c>
      <c r="B17" s="10">
        <v>2</v>
      </c>
      <c r="C17" s="14" t="s">
        <v>249</v>
      </c>
      <c r="D17" s="15">
        <f>HIO17_Vols!Q11</f>
        <v>0.0029364670241336308</v>
      </c>
      <c r="E17" s="15" t="s">
        <v>8</v>
      </c>
      <c r="F17" s="29">
        <f>HIO17_Vols!R11</f>
        <v>0.0003810153089997317</v>
      </c>
      <c r="G17" s="15" t="s">
        <v>8</v>
      </c>
      <c r="H17" s="29">
        <f>HIO17_Vols!S11</f>
        <v>0.003851746428146284</v>
      </c>
      <c r="I17" s="15" t="s">
        <v>8</v>
      </c>
      <c r="J17" s="29">
        <f>HIO17_Vols!T11</f>
        <v>0.015788111948515617</v>
      </c>
      <c r="K17" s="15" t="s">
        <v>8</v>
      </c>
      <c r="L17" s="29">
        <f>HIO17_Vols!U11</f>
        <v>0.0029645540659357797</v>
      </c>
      <c r="M17" s="15" t="s">
        <v>8</v>
      </c>
      <c r="N17" s="29">
        <f>HIO17_Vols!V11</f>
        <v>0.009291605508615687</v>
      </c>
      <c r="O17" s="14" t="s">
        <v>8</v>
      </c>
      <c r="P17" s="15">
        <f>HIO17_Vols!W11</f>
        <v>0</v>
      </c>
      <c r="Q17" s="15" t="s">
        <v>8</v>
      </c>
      <c r="R17" s="29">
        <f>HIO17_Vols!X11</f>
        <v>0</v>
      </c>
      <c r="S17" s="15" t="s">
        <v>8</v>
      </c>
      <c r="T17" s="29">
        <f>HIO17_Vols!Y11</f>
        <v>0.00033802192488483374</v>
      </c>
      <c r="U17" s="15" t="s">
        <v>8</v>
      </c>
      <c r="V17" s="15">
        <f>HIO17_Vols!Z11</f>
        <v>0</v>
      </c>
      <c r="W17" s="15" t="s">
        <v>8</v>
      </c>
      <c r="X17" s="15">
        <f>HIO17_Vols!AA11</f>
        <v>0</v>
      </c>
      <c r="Y17" s="14" t="s">
        <v>8</v>
      </c>
      <c r="Z17" s="15">
        <f>HIO17_Vols!AB11</f>
        <v>0</v>
      </c>
      <c r="AA17" s="15" t="s">
        <v>8</v>
      </c>
      <c r="AB17" s="29">
        <f>HIO17_Vols!AC11</f>
        <v>5.876506266490458E-05</v>
      </c>
      <c r="AC17" s="15" t="s">
        <v>8</v>
      </c>
      <c r="AD17" s="29">
        <f>HIO17_Vols!AD11</f>
        <v>5.441209506009683E-06</v>
      </c>
      <c r="AE17" s="15" t="s">
        <v>8</v>
      </c>
      <c r="AF17" s="29">
        <f>HIO17_Vols!AE11</f>
        <v>0</v>
      </c>
      <c r="AG17" s="15" t="s">
        <v>8</v>
      </c>
      <c r="AH17" s="29">
        <f>HIO17_Vols!AF11</f>
        <v>0.009777859342336511</v>
      </c>
      <c r="AI17" s="15" t="s">
        <v>8</v>
      </c>
      <c r="AJ17" s="29">
        <f>HIO17_Vols!AG11</f>
        <v>1.9008857752585577E-07</v>
      </c>
      <c r="AK17" s="15" t="s">
        <v>8</v>
      </c>
      <c r="AL17" s="29">
        <f>HIO17_Vols!AH11</f>
        <v>5.52041307997879E-06</v>
      </c>
      <c r="AM17" s="15" t="s">
        <v>8</v>
      </c>
      <c r="AN17" s="72">
        <f>HIO17_Vols!AI11</f>
        <v>2.7077339557526446E-05</v>
      </c>
      <c r="AO17" s="14" t="str">
        <f>'[1]RevEIinput'!AJ9</f>
        <v> !</v>
      </c>
    </row>
    <row r="18" spans="1:3" ht="11.25">
      <c r="A18" s="17">
        <v>4</v>
      </c>
      <c r="B18" s="17">
        <v>3</v>
      </c>
      <c r="C18" s="17" t="s">
        <v>5</v>
      </c>
    </row>
    <row r="19" spans="1:4" ht="11.25">
      <c r="A19" s="17">
        <v>5</v>
      </c>
      <c r="B19" s="17">
        <v>0</v>
      </c>
      <c r="C19" s="17" t="s">
        <v>170</v>
      </c>
      <c r="D19" s="65"/>
    </row>
    <row r="20" spans="1:41" ht="11.25">
      <c r="A20" s="14">
        <v>5</v>
      </c>
      <c r="B20" s="10">
        <v>2</v>
      </c>
      <c r="C20" s="14" t="s">
        <v>250</v>
      </c>
      <c r="D20" s="15">
        <f>HIO17_Vols!Q12</f>
        <v>0.0029364670241336308</v>
      </c>
      <c r="E20" s="15" t="s">
        <v>8</v>
      </c>
      <c r="F20" s="29">
        <f>HIO17_Vols!R12</f>
        <v>0.0003810153089997317</v>
      </c>
      <c r="G20" s="15" t="s">
        <v>8</v>
      </c>
      <c r="H20" s="29">
        <f>HIO17_Vols!S12</f>
        <v>0.003851746428146284</v>
      </c>
      <c r="I20" s="15" t="s">
        <v>8</v>
      </c>
      <c r="J20" s="29">
        <f>HIO17_Vols!T12</f>
        <v>0.015788111948515617</v>
      </c>
      <c r="K20" s="15" t="s">
        <v>8</v>
      </c>
      <c r="L20" s="29">
        <f>HIO17_Vols!U12</f>
        <v>0.0029645540659357797</v>
      </c>
      <c r="M20" s="15" t="s">
        <v>8</v>
      </c>
      <c r="N20" s="29">
        <f>HIO17_Vols!V12</f>
        <v>0.009291605508615687</v>
      </c>
      <c r="O20" s="14" t="s">
        <v>8</v>
      </c>
      <c r="P20" s="15">
        <f>HIO17_Vols!W12</f>
        <v>0</v>
      </c>
      <c r="Q20" s="15" t="s">
        <v>8</v>
      </c>
      <c r="R20" s="29">
        <f>HIO17_Vols!X12</f>
        <v>0</v>
      </c>
      <c r="S20" s="15" t="s">
        <v>8</v>
      </c>
      <c r="T20" s="29">
        <f>HIO17_Vols!Y12</f>
        <v>0.00033802192488483374</v>
      </c>
      <c r="U20" s="15" t="s">
        <v>8</v>
      </c>
      <c r="V20" s="15">
        <f>HIO17_Vols!Z12</f>
        <v>0</v>
      </c>
      <c r="W20" s="15" t="s">
        <v>8</v>
      </c>
      <c r="X20" s="15">
        <f>HIO17_Vols!AA12</f>
        <v>0</v>
      </c>
      <c r="Y20" s="14" t="s">
        <v>8</v>
      </c>
      <c r="Z20" s="15">
        <f>HIO17_Vols!AB12</f>
        <v>0</v>
      </c>
      <c r="AA20" s="15" t="s">
        <v>8</v>
      </c>
      <c r="AB20" s="29">
        <f>HIO17_Vols!AC12</f>
        <v>5.876506266490458E-05</v>
      </c>
      <c r="AC20" s="15" t="s">
        <v>8</v>
      </c>
      <c r="AD20" s="29">
        <f>HIO17_Vols!AD12</f>
        <v>5.441209506009683E-06</v>
      </c>
      <c r="AE20" s="15" t="s">
        <v>8</v>
      </c>
      <c r="AF20" s="29">
        <f>HIO17_Vols!AE12</f>
        <v>0</v>
      </c>
      <c r="AG20" s="15" t="s">
        <v>8</v>
      </c>
      <c r="AH20" s="29">
        <f>HIO17_Vols!AF12</f>
        <v>0.009777859342336511</v>
      </c>
      <c r="AI20" s="15" t="s">
        <v>8</v>
      </c>
      <c r="AJ20" s="29">
        <f>HIO17_Vols!AG12</f>
        <v>1.9008857752585577E-07</v>
      </c>
      <c r="AK20" s="15" t="s">
        <v>8</v>
      </c>
      <c r="AL20" s="29">
        <f>HIO17_Vols!AH12</f>
        <v>5.52041307997879E-06</v>
      </c>
      <c r="AM20" s="15" t="s">
        <v>8</v>
      </c>
      <c r="AN20" s="72">
        <f>HIO17_Vols!AI12</f>
        <v>2.7077339557526446E-05</v>
      </c>
      <c r="AO20" s="14" t="str">
        <f>'[1]RevEIinput'!AJ10</f>
        <v> !</v>
      </c>
    </row>
    <row r="21" spans="1:3" ht="11.25">
      <c r="A21" s="17">
        <v>5</v>
      </c>
      <c r="B21" s="17">
        <v>3</v>
      </c>
      <c r="C21" s="17" t="s">
        <v>5</v>
      </c>
    </row>
    <row r="22" spans="1:4" ht="11.25">
      <c r="A22" s="17">
        <v>6</v>
      </c>
      <c r="B22" s="17">
        <v>0</v>
      </c>
      <c r="C22" s="17" t="s">
        <v>171</v>
      </c>
      <c r="D22" s="65"/>
    </row>
    <row r="23" spans="1:41" ht="11.25">
      <c r="A23" s="14">
        <v>6</v>
      </c>
      <c r="B23" s="10">
        <v>2</v>
      </c>
      <c r="C23" s="14" t="s">
        <v>251</v>
      </c>
      <c r="D23" s="15">
        <f>HIO17_Vols!Q13</f>
        <v>0.002936467024133631</v>
      </c>
      <c r="E23" s="15" t="s">
        <v>8</v>
      </c>
      <c r="F23" s="29">
        <f>HIO17_Vols!R13</f>
        <v>0.00038101530899973174</v>
      </c>
      <c r="G23" s="15" t="s">
        <v>8</v>
      </c>
      <c r="H23" s="29">
        <f>HIO17_Vols!S13</f>
        <v>0.003851746428146285</v>
      </c>
      <c r="I23" s="15" t="s">
        <v>8</v>
      </c>
      <c r="J23" s="29">
        <f>HIO17_Vols!T13</f>
        <v>0.01578811194851562</v>
      </c>
      <c r="K23" s="15" t="s">
        <v>8</v>
      </c>
      <c r="L23" s="29">
        <f>HIO17_Vols!U13</f>
        <v>0.00296455406593578</v>
      </c>
      <c r="M23" s="15" t="s">
        <v>8</v>
      </c>
      <c r="N23" s="29">
        <f>HIO17_Vols!V13</f>
        <v>0.009291605508615687</v>
      </c>
      <c r="O23" s="14" t="s">
        <v>8</v>
      </c>
      <c r="P23" s="15">
        <f>HIO17_Vols!W13</f>
        <v>0</v>
      </c>
      <c r="Q23" s="15" t="s">
        <v>8</v>
      </c>
      <c r="R23" s="29">
        <f>HIO17_Vols!X13</f>
        <v>0</v>
      </c>
      <c r="S23" s="15" t="s">
        <v>8</v>
      </c>
      <c r="T23" s="29">
        <f>HIO17_Vols!Y13</f>
        <v>0.00033802192488483385</v>
      </c>
      <c r="U23" s="15" t="s">
        <v>8</v>
      </c>
      <c r="V23" s="15">
        <f>HIO17_Vols!Z13</f>
        <v>0</v>
      </c>
      <c r="W23" s="15" t="s">
        <v>8</v>
      </c>
      <c r="X23" s="15">
        <f>HIO17_Vols!AA13</f>
        <v>0</v>
      </c>
      <c r="Y23" s="14" t="s">
        <v>8</v>
      </c>
      <c r="Z23" s="15">
        <f>HIO17_Vols!AB13</f>
        <v>0</v>
      </c>
      <c r="AA23" s="15" t="s">
        <v>8</v>
      </c>
      <c r="AB23" s="29">
        <f>HIO17_Vols!AC13</f>
        <v>5.876506266490459E-05</v>
      </c>
      <c r="AC23" s="15" t="s">
        <v>8</v>
      </c>
      <c r="AD23" s="29">
        <f>HIO17_Vols!AD13</f>
        <v>5.441209506009684E-06</v>
      </c>
      <c r="AE23" s="15" t="s">
        <v>8</v>
      </c>
      <c r="AF23" s="29">
        <f>HIO17_Vols!AE13</f>
        <v>0</v>
      </c>
      <c r="AG23" s="15" t="s">
        <v>8</v>
      </c>
      <c r="AH23" s="29">
        <f>HIO17_Vols!AF13</f>
        <v>0.009777859342336513</v>
      </c>
      <c r="AI23" s="15" t="s">
        <v>8</v>
      </c>
      <c r="AJ23" s="29">
        <f>HIO17_Vols!AG13</f>
        <v>1.9008857752585582E-07</v>
      </c>
      <c r="AK23" s="15" t="s">
        <v>8</v>
      </c>
      <c r="AL23" s="29">
        <f>HIO17_Vols!AH13</f>
        <v>5.520413079978791E-06</v>
      </c>
      <c r="AM23" s="15" t="s">
        <v>8</v>
      </c>
      <c r="AN23" s="72">
        <f>HIO17_Vols!AI13</f>
        <v>2.707733955752645E-05</v>
      </c>
      <c r="AO23" s="14" t="str">
        <f>'[1]RevEIinput'!AJ11</f>
        <v> !</v>
      </c>
    </row>
    <row r="24" spans="1:3" ht="11.25">
      <c r="A24" s="17">
        <v>6</v>
      </c>
      <c r="B24" s="17">
        <v>3</v>
      </c>
      <c r="C24" s="17" t="s">
        <v>5</v>
      </c>
    </row>
    <row r="25" spans="1:4" ht="11.25">
      <c r="A25" s="17">
        <v>7</v>
      </c>
      <c r="B25" s="17">
        <v>0</v>
      </c>
      <c r="C25" s="17" t="s">
        <v>172</v>
      </c>
      <c r="D25" s="65"/>
    </row>
    <row r="26" spans="1:41" ht="11.25">
      <c r="A26" s="14">
        <v>7</v>
      </c>
      <c r="B26" s="10">
        <v>2</v>
      </c>
      <c r="C26" s="14" t="s">
        <v>252</v>
      </c>
      <c r="D26" s="15">
        <f>HIO17_Vols!Q14</f>
        <v>0.002936467024133631</v>
      </c>
      <c r="E26" s="15" t="s">
        <v>8</v>
      </c>
      <c r="F26" s="29">
        <f>HIO17_Vols!R14</f>
        <v>0.00038101530899973174</v>
      </c>
      <c r="G26" s="15" t="s">
        <v>8</v>
      </c>
      <c r="H26" s="29">
        <f>HIO17_Vols!S14</f>
        <v>0.003851746428146285</v>
      </c>
      <c r="I26" s="15" t="s">
        <v>8</v>
      </c>
      <c r="J26" s="29">
        <f>HIO17_Vols!T14</f>
        <v>0.01578811194851562</v>
      </c>
      <c r="K26" s="15" t="s">
        <v>8</v>
      </c>
      <c r="L26" s="29">
        <f>HIO17_Vols!U14</f>
        <v>0.00296455406593578</v>
      </c>
      <c r="M26" s="15" t="s">
        <v>8</v>
      </c>
      <c r="N26" s="29">
        <f>HIO17_Vols!V14</f>
        <v>0.009291605508615687</v>
      </c>
      <c r="O26" s="14" t="s">
        <v>8</v>
      </c>
      <c r="P26" s="15">
        <f>HIO17_Vols!W14</f>
        <v>0</v>
      </c>
      <c r="Q26" s="15" t="s">
        <v>8</v>
      </c>
      <c r="R26" s="29">
        <f>HIO17_Vols!X14</f>
        <v>0</v>
      </c>
      <c r="S26" s="15" t="s">
        <v>8</v>
      </c>
      <c r="T26" s="29">
        <f>HIO17_Vols!Y14</f>
        <v>0.00033802192488483385</v>
      </c>
      <c r="U26" s="15" t="s">
        <v>8</v>
      </c>
      <c r="V26" s="15">
        <f>HIO17_Vols!Z14</f>
        <v>0</v>
      </c>
      <c r="W26" s="15" t="s">
        <v>8</v>
      </c>
      <c r="X26" s="15">
        <f>HIO17_Vols!AA14</f>
        <v>0</v>
      </c>
      <c r="Y26" s="14" t="s">
        <v>8</v>
      </c>
      <c r="Z26" s="15">
        <f>HIO17_Vols!AB14</f>
        <v>0</v>
      </c>
      <c r="AA26" s="15" t="s">
        <v>8</v>
      </c>
      <c r="AB26" s="29">
        <f>HIO17_Vols!AC14</f>
        <v>5.876506266490459E-05</v>
      </c>
      <c r="AC26" s="15" t="s">
        <v>8</v>
      </c>
      <c r="AD26" s="29">
        <f>HIO17_Vols!AD14</f>
        <v>5.441209506009684E-06</v>
      </c>
      <c r="AE26" s="15" t="s">
        <v>8</v>
      </c>
      <c r="AF26" s="29">
        <f>HIO17_Vols!AE14</f>
        <v>0</v>
      </c>
      <c r="AG26" s="15" t="s">
        <v>8</v>
      </c>
      <c r="AH26" s="29">
        <f>HIO17_Vols!AF14</f>
        <v>0.009777859342336513</v>
      </c>
      <c r="AI26" s="15" t="s">
        <v>8</v>
      </c>
      <c r="AJ26" s="29">
        <f>HIO17_Vols!AG14</f>
        <v>1.9008857752585582E-07</v>
      </c>
      <c r="AK26" s="15" t="s">
        <v>8</v>
      </c>
      <c r="AL26" s="29">
        <f>HIO17_Vols!AH14</f>
        <v>5.520413079978791E-06</v>
      </c>
      <c r="AM26" s="15" t="s">
        <v>8</v>
      </c>
      <c r="AN26" s="72">
        <f>HIO17_Vols!AI14</f>
        <v>2.707733955752645E-05</v>
      </c>
      <c r="AO26" s="14" t="str">
        <f>'[1]RevEIinput'!AJ12</f>
        <v> !</v>
      </c>
    </row>
    <row r="27" spans="1:3" ht="11.25">
      <c r="A27" s="17">
        <v>7</v>
      </c>
      <c r="B27" s="17">
        <v>3</v>
      </c>
      <c r="C27" s="17" t="s">
        <v>5</v>
      </c>
    </row>
    <row r="28" spans="1:4" ht="11.25">
      <c r="A28" s="17">
        <v>8</v>
      </c>
      <c r="B28" s="17">
        <v>0</v>
      </c>
      <c r="C28" s="17" t="s">
        <v>173</v>
      </c>
      <c r="D28" s="65"/>
    </row>
    <row r="29" spans="1:41" ht="11.25">
      <c r="A29" s="14">
        <v>8</v>
      </c>
      <c r="B29" s="10">
        <v>2</v>
      </c>
      <c r="C29" s="14" t="s">
        <v>253</v>
      </c>
      <c r="D29" s="15">
        <f>HIO17_Vols!Q15</f>
        <v>0.002936467024133631</v>
      </c>
      <c r="E29" s="15" t="s">
        <v>8</v>
      </c>
      <c r="F29" s="29">
        <f>HIO17_Vols!R15</f>
        <v>0.00038101530899973174</v>
      </c>
      <c r="G29" s="15" t="s">
        <v>8</v>
      </c>
      <c r="H29" s="29">
        <f>HIO17_Vols!S15</f>
        <v>0.003851746428146285</v>
      </c>
      <c r="I29" s="15" t="s">
        <v>8</v>
      </c>
      <c r="J29" s="29">
        <f>HIO17_Vols!T15</f>
        <v>0.01578811194851562</v>
      </c>
      <c r="K29" s="15" t="s">
        <v>8</v>
      </c>
      <c r="L29" s="29">
        <f>HIO17_Vols!U15</f>
        <v>0.00296455406593578</v>
      </c>
      <c r="M29" s="15" t="s">
        <v>8</v>
      </c>
      <c r="N29" s="29">
        <f>HIO17_Vols!V15</f>
        <v>0.009291605508615687</v>
      </c>
      <c r="O29" s="14" t="s">
        <v>8</v>
      </c>
      <c r="P29" s="15">
        <f>HIO17_Vols!W15</f>
        <v>0</v>
      </c>
      <c r="Q29" s="15" t="s">
        <v>8</v>
      </c>
      <c r="R29" s="29">
        <f>HIO17_Vols!X15</f>
        <v>0</v>
      </c>
      <c r="S29" s="15" t="s">
        <v>8</v>
      </c>
      <c r="T29" s="29">
        <f>HIO17_Vols!Y15</f>
        <v>0.00033802192488483385</v>
      </c>
      <c r="U29" s="15" t="s">
        <v>8</v>
      </c>
      <c r="V29" s="15">
        <f>HIO17_Vols!Z15</f>
        <v>0</v>
      </c>
      <c r="W29" s="15" t="s">
        <v>8</v>
      </c>
      <c r="X29" s="15">
        <f>HIO17_Vols!AA15</f>
        <v>0</v>
      </c>
      <c r="Y29" s="14" t="s">
        <v>8</v>
      </c>
      <c r="Z29" s="15">
        <f>HIO17_Vols!AB15</f>
        <v>0</v>
      </c>
      <c r="AA29" s="15" t="s">
        <v>8</v>
      </c>
      <c r="AB29" s="29">
        <f>HIO17_Vols!AC15</f>
        <v>5.876506266490459E-05</v>
      </c>
      <c r="AC29" s="15" t="s">
        <v>8</v>
      </c>
      <c r="AD29" s="29">
        <f>HIO17_Vols!AD15</f>
        <v>5.441209506009684E-06</v>
      </c>
      <c r="AE29" s="15" t="s">
        <v>8</v>
      </c>
      <c r="AF29" s="29">
        <f>HIO17_Vols!AE15</f>
        <v>0</v>
      </c>
      <c r="AG29" s="15" t="s">
        <v>8</v>
      </c>
      <c r="AH29" s="29">
        <f>HIO17_Vols!AF15</f>
        <v>0.009777859342336513</v>
      </c>
      <c r="AI29" s="15" t="s">
        <v>8</v>
      </c>
      <c r="AJ29" s="29">
        <f>HIO17_Vols!AG15</f>
        <v>1.9008857752585582E-07</v>
      </c>
      <c r="AK29" s="15" t="s">
        <v>8</v>
      </c>
      <c r="AL29" s="29">
        <f>HIO17_Vols!AH15</f>
        <v>5.520413079978791E-06</v>
      </c>
      <c r="AM29" s="15" t="s">
        <v>8</v>
      </c>
      <c r="AN29" s="72">
        <f>HIO17_Vols!AI15</f>
        <v>2.707733955752645E-05</v>
      </c>
      <c r="AO29" s="14" t="str">
        <f>'[1]RevEIinput'!AJ13</f>
        <v> !</v>
      </c>
    </row>
    <row r="30" spans="1:3" ht="11.25">
      <c r="A30" s="17">
        <v>8</v>
      </c>
      <c r="B30" s="17">
        <v>3</v>
      </c>
      <c r="C30" s="17" t="s">
        <v>5</v>
      </c>
    </row>
    <row r="31" spans="1:4" ht="11.25">
      <c r="A31" s="17">
        <v>9</v>
      </c>
      <c r="B31" s="17">
        <v>0</v>
      </c>
      <c r="C31" s="17" t="s">
        <v>174</v>
      </c>
      <c r="D31" s="65"/>
    </row>
    <row r="32" spans="1:41" ht="11.25">
      <c r="A32" s="14">
        <v>9</v>
      </c>
      <c r="B32" s="10">
        <v>2</v>
      </c>
      <c r="C32" s="14" t="s">
        <v>254</v>
      </c>
      <c r="D32" s="15">
        <f>HIO17_Vols!Q16</f>
        <v>0.002936467024133631</v>
      </c>
      <c r="E32" s="15" t="s">
        <v>8</v>
      </c>
      <c r="F32" s="29">
        <f>HIO17_Vols!R16</f>
        <v>0.00038101530899973174</v>
      </c>
      <c r="G32" s="15" t="s">
        <v>8</v>
      </c>
      <c r="H32" s="29">
        <f>HIO17_Vols!S16</f>
        <v>0.003851746428146285</v>
      </c>
      <c r="I32" s="15" t="s">
        <v>8</v>
      </c>
      <c r="J32" s="29">
        <f>HIO17_Vols!T16</f>
        <v>0.01578811194851562</v>
      </c>
      <c r="K32" s="15" t="s">
        <v>8</v>
      </c>
      <c r="L32" s="29">
        <f>HIO17_Vols!U16</f>
        <v>0.00296455406593578</v>
      </c>
      <c r="M32" s="15" t="s">
        <v>8</v>
      </c>
      <c r="N32" s="29">
        <f>HIO17_Vols!V16</f>
        <v>0.009291605508615687</v>
      </c>
      <c r="O32" s="14" t="s">
        <v>8</v>
      </c>
      <c r="P32" s="15">
        <f>HIO17_Vols!W16</f>
        <v>0</v>
      </c>
      <c r="Q32" s="15" t="s">
        <v>8</v>
      </c>
      <c r="R32" s="29">
        <f>HIO17_Vols!X16</f>
        <v>0</v>
      </c>
      <c r="S32" s="15" t="s">
        <v>8</v>
      </c>
      <c r="T32" s="29">
        <f>HIO17_Vols!Y16</f>
        <v>0.00033802192488483385</v>
      </c>
      <c r="U32" s="15" t="s">
        <v>8</v>
      </c>
      <c r="V32" s="15">
        <f>HIO17_Vols!Z16</f>
        <v>0</v>
      </c>
      <c r="W32" s="15" t="s">
        <v>8</v>
      </c>
      <c r="X32" s="15">
        <f>HIO17_Vols!AA16</f>
        <v>0</v>
      </c>
      <c r="Y32" s="14" t="s">
        <v>8</v>
      </c>
      <c r="Z32" s="15">
        <f>HIO17_Vols!AB16</f>
        <v>0</v>
      </c>
      <c r="AA32" s="15" t="s">
        <v>8</v>
      </c>
      <c r="AB32" s="29">
        <f>HIO17_Vols!AC16</f>
        <v>5.876506266490459E-05</v>
      </c>
      <c r="AC32" s="15" t="s">
        <v>8</v>
      </c>
      <c r="AD32" s="29">
        <f>HIO17_Vols!AD16</f>
        <v>5.441209506009684E-06</v>
      </c>
      <c r="AE32" s="15" t="s">
        <v>8</v>
      </c>
      <c r="AF32" s="29">
        <f>HIO17_Vols!AE16</f>
        <v>0</v>
      </c>
      <c r="AG32" s="15" t="s">
        <v>8</v>
      </c>
      <c r="AH32" s="29">
        <f>HIO17_Vols!AF16</f>
        <v>0.009777859342336513</v>
      </c>
      <c r="AI32" s="15" t="s">
        <v>8</v>
      </c>
      <c r="AJ32" s="29">
        <f>HIO17_Vols!AG16</f>
        <v>1.9008857752585582E-07</v>
      </c>
      <c r="AK32" s="15" t="s">
        <v>8</v>
      </c>
      <c r="AL32" s="29">
        <f>HIO17_Vols!AH16</f>
        <v>5.520413079978791E-06</v>
      </c>
      <c r="AM32" s="15" t="s">
        <v>8</v>
      </c>
      <c r="AN32" s="72">
        <f>HIO17_Vols!AI16</f>
        <v>2.707733955752645E-05</v>
      </c>
      <c r="AO32" s="14" t="str">
        <f>'[1]RevEIinput'!AJ14</f>
        <v> !</v>
      </c>
    </row>
    <row r="33" spans="1:3" ht="11.25">
      <c r="A33" s="17">
        <v>9</v>
      </c>
      <c r="B33" s="17">
        <v>3</v>
      </c>
      <c r="C33" s="17" t="s">
        <v>5</v>
      </c>
    </row>
    <row r="34" spans="1:4" ht="11.25">
      <c r="A34" s="17">
        <v>10</v>
      </c>
      <c r="B34" s="17">
        <v>0</v>
      </c>
      <c r="C34" s="17" t="s">
        <v>175</v>
      </c>
      <c r="D34" s="65"/>
    </row>
    <row r="35" spans="1:41" ht="11.25">
      <c r="A35" s="14">
        <v>10</v>
      </c>
      <c r="B35" s="10">
        <v>2</v>
      </c>
      <c r="C35" s="14" t="s">
        <v>255</v>
      </c>
      <c r="D35" s="15">
        <f>HIO17_Vols!Q17</f>
        <v>0.002936467024133631</v>
      </c>
      <c r="E35" s="15" t="s">
        <v>8</v>
      </c>
      <c r="F35" s="29">
        <f>HIO17_Vols!R17</f>
        <v>0.00038101530899973174</v>
      </c>
      <c r="G35" s="15" t="s">
        <v>8</v>
      </c>
      <c r="H35" s="29">
        <f>HIO17_Vols!S17</f>
        <v>0.003851746428146285</v>
      </c>
      <c r="I35" s="15" t="s">
        <v>8</v>
      </c>
      <c r="J35" s="29">
        <f>HIO17_Vols!T17</f>
        <v>0.01578811194851562</v>
      </c>
      <c r="K35" s="15" t="s">
        <v>8</v>
      </c>
      <c r="L35" s="29">
        <f>HIO17_Vols!U17</f>
        <v>0.00296455406593578</v>
      </c>
      <c r="M35" s="15" t="s">
        <v>8</v>
      </c>
      <c r="N35" s="29">
        <f>HIO17_Vols!V17</f>
        <v>0.009291605508615687</v>
      </c>
      <c r="O35" s="14" t="s">
        <v>8</v>
      </c>
      <c r="P35" s="15">
        <f>HIO17_Vols!W17</f>
        <v>0</v>
      </c>
      <c r="Q35" s="15" t="s">
        <v>8</v>
      </c>
      <c r="R35" s="29">
        <f>HIO17_Vols!X17</f>
        <v>0</v>
      </c>
      <c r="S35" s="15" t="s">
        <v>8</v>
      </c>
      <c r="T35" s="29">
        <f>HIO17_Vols!Y17</f>
        <v>0.00033802192488483385</v>
      </c>
      <c r="U35" s="15" t="s">
        <v>8</v>
      </c>
      <c r="V35" s="15">
        <f>HIO17_Vols!Z17</f>
        <v>0</v>
      </c>
      <c r="W35" s="15" t="s">
        <v>8</v>
      </c>
      <c r="X35" s="15">
        <f>HIO17_Vols!AA17</f>
        <v>0</v>
      </c>
      <c r="Y35" s="14" t="s">
        <v>8</v>
      </c>
      <c r="Z35" s="15">
        <f>HIO17_Vols!AB17</f>
        <v>0</v>
      </c>
      <c r="AA35" s="15" t="s">
        <v>8</v>
      </c>
      <c r="AB35" s="29">
        <f>HIO17_Vols!AC17</f>
        <v>5.876506266490459E-05</v>
      </c>
      <c r="AC35" s="15" t="s">
        <v>8</v>
      </c>
      <c r="AD35" s="29">
        <f>HIO17_Vols!AD17</f>
        <v>5.441209506009684E-06</v>
      </c>
      <c r="AE35" s="15" t="s">
        <v>8</v>
      </c>
      <c r="AF35" s="29">
        <f>HIO17_Vols!AE17</f>
        <v>0</v>
      </c>
      <c r="AG35" s="15" t="s">
        <v>8</v>
      </c>
      <c r="AH35" s="29">
        <f>HIO17_Vols!AF17</f>
        <v>0.009777859342336513</v>
      </c>
      <c r="AI35" s="15" t="s">
        <v>8</v>
      </c>
      <c r="AJ35" s="29">
        <f>HIO17_Vols!AG17</f>
        <v>1.9008857752585582E-07</v>
      </c>
      <c r="AK35" s="15" t="s">
        <v>8</v>
      </c>
      <c r="AL35" s="29">
        <f>HIO17_Vols!AH17</f>
        <v>5.520413079978791E-06</v>
      </c>
      <c r="AM35" s="15" t="s">
        <v>8</v>
      </c>
      <c r="AN35" s="72">
        <f>HIO17_Vols!AI17</f>
        <v>2.707733955752645E-05</v>
      </c>
      <c r="AO35" s="14" t="str">
        <f>'[1]RevEIinput'!AJ15</f>
        <v> !</v>
      </c>
    </row>
    <row r="36" spans="1:3" ht="11.25">
      <c r="A36" s="17">
        <v>10</v>
      </c>
      <c r="B36" s="17">
        <v>3</v>
      </c>
      <c r="C36" s="17" t="s">
        <v>5</v>
      </c>
    </row>
    <row r="37" spans="1:4" ht="11.25">
      <c r="A37" s="17">
        <v>11</v>
      </c>
      <c r="B37" s="17">
        <v>0</v>
      </c>
      <c r="C37" s="17" t="s">
        <v>176</v>
      </c>
      <c r="D37" s="65"/>
    </row>
    <row r="38" spans="1:41" ht="11.25">
      <c r="A38" s="14">
        <v>11</v>
      </c>
      <c r="B38" s="10">
        <v>2</v>
      </c>
      <c r="C38" s="14" t="s">
        <v>256</v>
      </c>
      <c r="D38" s="15">
        <f>HIO17_Vols!Q18</f>
        <v>0.002936467024133631</v>
      </c>
      <c r="E38" s="15" t="s">
        <v>8</v>
      </c>
      <c r="F38" s="29">
        <f>HIO17_Vols!R18</f>
        <v>0.00038101530899973174</v>
      </c>
      <c r="G38" s="15" t="s">
        <v>8</v>
      </c>
      <c r="H38" s="29">
        <f>HIO17_Vols!S18</f>
        <v>0.003851746428146285</v>
      </c>
      <c r="I38" s="15" t="s">
        <v>8</v>
      </c>
      <c r="J38" s="29">
        <f>HIO17_Vols!T18</f>
        <v>0.01578811194851562</v>
      </c>
      <c r="K38" s="15" t="s">
        <v>8</v>
      </c>
      <c r="L38" s="29">
        <f>HIO17_Vols!U18</f>
        <v>0.00296455406593578</v>
      </c>
      <c r="M38" s="15" t="s">
        <v>8</v>
      </c>
      <c r="N38" s="29">
        <f>HIO17_Vols!V18</f>
        <v>0.009291605508615687</v>
      </c>
      <c r="O38" s="14" t="s">
        <v>8</v>
      </c>
      <c r="P38" s="15">
        <f>HIO17_Vols!W18</f>
        <v>0</v>
      </c>
      <c r="Q38" s="15" t="s">
        <v>8</v>
      </c>
      <c r="R38" s="29">
        <f>HIO17_Vols!X18</f>
        <v>0</v>
      </c>
      <c r="S38" s="15" t="s">
        <v>8</v>
      </c>
      <c r="T38" s="29">
        <f>HIO17_Vols!Y18</f>
        <v>0.00033802192488483385</v>
      </c>
      <c r="U38" s="15" t="s">
        <v>8</v>
      </c>
      <c r="V38" s="15">
        <f>HIO17_Vols!Z18</f>
        <v>0</v>
      </c>
      <c r="W38" s="15" t="s">
        <v>8</v>
      </c>
      <c r="X38" s="15">
        <f>HIO17_Vols!AA18</f>
        <v>0</v>
      </c>
      <c r="Y38" s="14" t="s">
        <v>8</v>
      </c>
      <c r="Z38" s="15">
        <f>HIO17_Vols!AB18</f>
        <v>0</v>
      </c>
      <c r="AA38" s="15" t="s">
        <v>8</v>
      </c>
      <c r="AB38" s="29">
        <f>HIO17_Vols!AC18</f>
        <v>5.876506266490459E-05</v>
      </c>
      <c r="AC38" s="15" t="s">
        <v>8</v>
      </c>
      <c r="AD38" s="29">
        <f>HIO17_Vols!AD18</f>
        <v>5.441209506009684E-06</v>
      </c>
      <c r="AE38" s="15" t="s">
        <v>8</v>
      </c>
      <c r="AF38" s="29">
        <f>HIO17_Vols!AE18</f>
        <v>0</v>
      </c>
      <c r="AG38" s="15" t="s">
        <v>8</v>
      </c>
      <c r="AH38" s="29">
        <f>HIO17_Vols!AF18</f>
        <v>0.009777859342336513</v>
      </c>
      <c r="AI38" s="15" t="s">
        <v>8</v>
      </c>
      <c r="AJ38" s="29">
        <f>HIO17_Vols!AG18</f>
        <v>1.9008857752585582E-07</v>
      </c>
      <c r="AK38" s="15" t="s">
        <v>8</v>
      </c>
      <c r="AL38" s="29">
        <f>HIO17_Vols!AH18</f>
        <v>5.520413079978791E-06</v>
      </c>
      <c r="AM38" s="15" t="s">
        <v>8</v>
      </c>
      <c r="AN38" s="72">
        <f>HIO17_Vols!AI18</f>
        <v>2.707733955752645E-05</v>
      </c>
      <c r="AO38" s="14" t="str">
        <f>'[1]RevEIinput'!AJ16</f>
        <v> !</v>
      </c>
    </row>
    <row r="39" spans="1:3" ht="11.25">
      <c r="A39" s="17">
        <v>11</v>
      </c>
      <c r="B39" s="17">
        <v>3</v>
      </c>
      <c r="C39" s="17" t="s">
        <v>5</v>
      </c>
    </row>
    <row r="40" spans="1:4" ht="11.25">
      <c r="A40" s="17">
        <v>12</v>
      </c>
      <c r="B40" s="17">
        <v>0</v>
      </c>
      <c r="C40" s="17" t="s">
        <v>177</v>
      </c>
      <c r="D40" s="65"/>
    </row>
    <row r="41" spans="1:41" ht="11.25">
      <c r="A41" s="14">
        <v>12</v>
      </c>
      <c r="B41" s="10">
        <v>2</v>
      </c>
      <c r="C41" s="14" t="s">
        <v>257</v>
      </c>
      <c r="D41" s="15">
        <f>HIO17_Vols!Q19</f>
        <v>0.002936467024133631</v>
      </c>
      <c r="E41" s="15" t="s">
        <v>8</v>
      </c>
      <c r="F41" s="29">
        <f>HIO17_Vols!R19</f>
        <v>0.00038101530899973174</v>
      </c>
      <c r="G41" s="15" t="s">
        <v>8</v>
      </c>
      <c r="H41" s="29">
        <f>HIO17_Vols!S19</f>
        <v>0.003851746428146285</v>
      </c>
      <c r="I41" s="15" t="s">
        <v>8</v>
      </c>
      <c r="J41" s="29">
        <f>HIO17_Vols!T19</f>
        <v>0.01578811194851562</v>
      </c>
      <c r="K41" s="15" t="s">
        <v>8</v>
      </c>
      <c r="L41" s="29">
        <f>HIO17_Vols!U19</f>
        <v>0.00296455406593578</v>
      </c>
      <c r="M41" s="15" t="s">
        <v>8</v>
      </c>
      <c r="N41" s="29">
        <f>HIO17_Vols!V19</f>
        <v>0.009291605508615687</v>
      </c>
      <c r="O41" s="14" t="s">
        <v>8</v>
      </c>
      <c r="P41" s="15">
        <f>HIO17_Vols!W19</f>
        <v>0</v>
      </c>
      <c r="Q41" s="15" t="s">
        <v>8</v>
      </c>
      <c r="R41" s="29">
        <f>HIO17_Vols!X19</f>
        <v>0</v>
      </c>
      <c r="S41" s="15" t="s">
        <v>8</v>
      </c>
      <c r="T41" s="29">
        <f>HIO17_Vols!Y19</f>
        <v>0.00033802192488483385</v>
      </c>
      <c r="U41" s="15" t="s">
        <v>8</v>
      </c>
      <c r="V41" s="15">
        <f>HIO17_Vols!Z19</f>
        <v>0</v>
      </c>
      <c r="W41" s="15" t="s">
        <v>8</v>
      </c>
      <c r="X41" s="15">
        <f>HIO17_Vols!AA19</f>
        <v>0</v>
      </c>
      <c r="Y41" s="14" t="s">
        <v>8</v>
      </c>
      <c r="Z41" s="15">
        <f>HIO17_Vols!AB19</f>
        <v>0</v>
      </c>
      <c r="AA41" s="15" t="s">
        <v>8</v>
      </c>
      <c r="AB41" s="29">
        <f>HIO17_Vols!AC19</f>
        <v>5.876506266490459E-05</v>
      </c>
      <c r="AC41" s="15" t="s">
        <v>8</v>
      </c>
      <c r="AD41" s="29">
        <f>HIO17_Vols!AD19</f>
        <v>5.441209506009684E-06</v>
      </c>
      <c r="AE41" s="15" t="s">
        <v>8</v>
      </c>
      <c r="AF41" s="29">
        <f>HIO17_Vols!AE19</f>
        <v>0</v>
      </c>
      <c r="AG41" s="15" t="s">
        <v>8</v>
      </c>
      <c r="AH41" s="29">
        <f>HIO17_Vols!AF19</f>
        <v>0.009777859342336513</v>
      </c>
      <c r="AI41" s="15" t="s">
        <v>8</v>
      </c>
      <c r="AJ41" s="29">
        <f>HIO17_Vols!AG19</f>
        <v>1.9008857752585582E-07</v>
      </c>
      <c r="AK41" s="15" t="s">
        <v>8</v>
      </c>
      <c r="AL41" s="29">
        <f>HIO17_Vols!AH19</f>
        <v>5.520413079978791E-06</v>
      </c>
      <c r="AM41" s="15" t="s">
        <v>8</v>
      </c>
      <c r="AN41" s="72">
        <f>HIO17_Vols!AI19</f>
        <v>2.707733955752645E-05</v>
      </c>
      <c r="AO41" s="14" t="str">
        <f>'[1]RevEIinput'!AJ17</f>
        <v> !</v>
      </c>
    </row>
    <row r="42" spans="1:3" ht="11.25">
      <c r="A42" s="17">
        <v>12</v>
      </c>
      <c r="B42" s="17">
        <v>3</v>
      </c>
      <c r="C42" s="17" t="s">
        <v>5</v>
      </c>
    </row>
    <row r="43" spans="1:4" ht="11.25">
      <c r="A43" s="17">
        <v>13</v>
      </c>
      <c r="B43" s="17">
        <v>0</v>
      </c>
      <c r="C43" s="17" t="s">
        <v>178</v>
      </c>
      <c r="D43" s="65"/>
    </row>
    <row r="44" spans="1:41" ht="11.25">
      <c r="A44" s="14">
        <v>13</v>
      </c>
      <c r="B44" s="10">
        <v>2</v>
      </c>
      <c r="C44" s="14" t="s">
        <v>258</v>
      </c>
      <c r="D44" s="15">
        <f>HIO17_Vols!Q20</f>
        <v>0.002936467024133631</v>
      </c>
      <c r="E44" s="15" t="s">
        <v>8</v>
      </c>
      <c r="F44" s="29">
        <f>HIO17_Vols!R20</f>
        <v>0.00038101530899973174</v>
      </c>
      <c r="G44" s="15" t="s">
        <v>8</v>
      </c>
      <c r="H44" s="29">
        <f>HIO17_Vols!S20</f>
        <v>0.003851746428146285</v>
      </c>
      <c r="I44" s="15" t="s">
        <v>8</v>
      </c>
      <c r="J44" s="29">
        <f>HIO17_Vols!T20</f>
        <v>0.01578811194851562</v>
      </c>
      <c r="K44" s="15" t="s">
        <v>8</v>
      </c>
      <c r="L44" s="29">
        <f>HIO17_Vols!U20</f>
        <v>0.00296455406593578</v>
      </c>
      <c r="M44" s="15" t="s">
        <v>8</v>
      </c>
      <c r="N44" s="29">
        <f>HIO17_Vols!V20</f>
        <v>0.009291605508615687</v>
      </c>
      <c r="O44" s="14" t="s">
        <v>8</v>
      </c>
      <c r="P44" s="15">
        <f>HIO17_Vols!W20</f>
        <v>0</v>
      </c>
      <c r="Q44" s="15" t="s">
        <v>8</v>
      </c>
      <c r="R44" s="29">
        <f>HIO17_Vols!X20</f>
        <v>0</v>
      </c>
      <c r="S44" s="15" t="s">
        <v>8</v>
      </c>
      <c r="T44" s="29">
        <f>HIO17_Vols!Y20</f>
        <v>0.00033802192488483385</v>
      </c>
      <c r="U44" s="15" t="s">
        <v>8</v>
      </c>
      <c r="V44" s="15">
        <f>HIO17_Vols!Z20</f>
        <v>0</v>
      </c>
      <c r="W44" s="15" t="s">
        <v>8</v>
      </c>
      <c r="X44" s="15">
        <f>HIO17_Vols!AA20</f>
        <v>0</v>
      </c>
      <c r="Y44" s="14" t="s">
        <v>8</v>
      </c>
      <c r="Z44" s="15">
        <f>HIO17_Vols!AB20</f>
        <v>0</v>
      </c>
      <c r="AA44" s="15" t="s">
        <v>8</v>
      </c>
      <c r="AB44" s="29">
        <f>HIO17_Vols!AC20</f>
        <v>5.876506266490459E-05</v>
      </c>
      <c r="AC44" s="15" t="s">
        <v>8</v>
      </c>
      <c r="AD44" s="29">
        <f>HIO17_Vols!AD20</f>
        <v>5.441209506009684E-06</v>
      </c>
      <c r="AE44" s="15" t="s">
        <v>8</v>
      </c>
      <c r="AF44" s="29">
        <f>HIO17_Vols!AE20</f>
        <v>0</v>
      </c>
      <c r="AG44" s="15" t="s">
        <v>8</v>
      </c>
      <c r="AH44" s="29">
        <f>HIO17_Vols!AF20</f>
        <v>0.009777859342336513</v>
      </c>
      <c r="AI44" s="15" t="s">
        <v>8</v>
      </c>
      <c r="AJ44" s="29">
        <f>HIO17_Vols!AG20</f>
        <v>1.9008857752585582E-07</v>
      </c>
      <c r="AK44" s="15" t="s">
        <v>8</v>
      </c>
      <c r="AL44" s="29">
        <f>HIO17_Vols!AH20</f>
        <v>5.520413079978791E-06</v>
      </c>
      <c r="AM44" s="15" t="s">
        <v>8</v>
      </c>
      <c r="AN44" s="72">
        <f>HIO17_Vols!AI20</f>
        <v>2.707733955752645E-05</v>
      </c>
      <c r="AO44" s="14" t="str">
        <f>'[1]RevEIinput'!AJ18</f>
        <v> !</v>
      </c>
    </row>
    <row r="45" spans="1:3" ht="11.25">
      <c r="A45" s="17">
        <v>13</v>
      </c>
      <c r="B45" s="17">
        <v>3</v>
      </c>
      <c r="C45" s="17" t="s">
        <v>5</v>
      </c>
    </row>
    <row r="46" spans="1:4" ht="11.25">
      <c r="A46" s="17">
        <v>14</v>
      </c>
      <c r="B46" s="17">
        <v>0</v>
      </c>
      <c r="C46" s="17" t="s">
        <v>179</v>
      </c>
      <c r="D46" s="65"/>
    </row>
    <row r="47" spans="1:41" ht="11.25">
      <c r="A47" s="14">
        <v>14</v>
      </c>
      <c r="B47" s="10">
        <v>2</v>
      </c>
      <c r="C47" s="14" t="s">
        <v>259</v>
      </c>
      <c r="D47" s="15">
        <f>HIO17_Vols!Q21</f>
        <v>0.002936467024133631</v>
      </c>
      <c r="E47" s="15" t="s">
        <v>8</v>
      </c>
      <c r="F47" s="29">
        <f>HIO17_Vols!R21</f>
        <v>0.00038101530899973174</v>
      </c>
      <c r="G47" s="15" t="s">
        <v>8</v>
      </c>
      <c r="H47" s="29">
        <f>HIO17_Vols!S21</f>
        <v>0.003851746428146285</v>
      </c>
      <c r="I47" s="15" t="s">
        <v>8</v>
      </c>
      <c r="J47" s="29">
        <f>HIO17_Vols!T21</f>
        <v>0.01578811194851562</v>
      </c>
      <c r="K47" s="15" t="s">
        <v>8</v>
      </c>
      <c r="L47" s="29">
        <f>HIO17_Vols!U21</f>
        <v>0.00296455406593578</v>
      </c>
      <c r="M47" s="15" t="s">
        <v>8</v>
      </c>
      <c r="N47" s="29">
        <f>HIO17_Vols!V21</f>
        <v>0.009291605508615687</v>
      </c>
      <c r="O47" s="14" t="s">
        <v>8</v>
      </c>
      <c r="P47" s="15">
        <f>HIO17_Vols!W21</f>
        <v>0</v>
      </c>
      <c r="Q47" s="15" t="s">
        <v>8</v>
      </c>
      <c r="R47" s="29">
        <f>HIO17_Vols!X21</f>
        <v>0</v>
      </c>
      <c r="S47" s="15" t="s">
        <v>8</v>
      </c>
      <c r="T47" s="29">
        <f>HIO17_Vols!Y21</f>
        <v>0.00033802192488483385</v>
      </c>
      <c r="U47" s="15" t="s">
        <v>8</v>
      </c>
      <c r="V47" s="15">
        <f>HIO17_Vols!Z21</f>
        <v>0</v>
      </c>
      <c r="W47" s="15" t="s">
        <v>8</v>
      </c>
      <c r="X47" s="15">
        <f>HIO17_Vols!AA21</f>
        <v>0</v>
      </c>
      <c r="Y47" s="14" t="s">
        <v>8</v>
      </c>
      <c r="Z47" s="15">
        <f>HIO17_Vols!AB21</f>
        <v>0</v>
      </c>
      <c r="AA47" s="15" t="s">
        <v>8</v>
      </c>
      <c r="AB47" s="29">
        <f>HIO17_Vols!AC21</f>
        <v>5.876506266490459E-05</v>
      </c>
      <c r="AC47" s="15" t="s">
        <v>8</v>
      </c>
      <c r="AD47" s="29">
        <f>HIO17_Vols!AD21</f>
        <v>5.441209506009684E-06</v>
      </c>
      <c r="AE47" s="15" t="s">
        <v>8</v>
      </c>
      <c r="AF47" s="29">
        <f>HIO17_Vols!AE21</f>
        <v>0</v>
      </c>
      <c r="AG47" s="15" t="s">
        <v>8</v>
      </c>
      <c r="AH47" s="29">
        <f>HIO17_Vols!AF21</f>
        <v>0.009777859342336513</v>
      </c>
      <c r="AI47" s="15" t="s">
        <v>8</v>
      </c>
      <c r="AJ47" s="29">
        <f>HIO17_Vols!AG21</f>
        <v>1.9008857752585582E-07</v>
      </c>
      <c r="AK47" s="15" t="s">
        <v>8</v>
      </c>
      <c r="AL47" s="29">
        <f>HIO17_Vols!AH21</f>
        <v>5.520413079978791E-06</v>
      </c>
      <c r="AM47" s="15" t="s">
        <v>8</v>
      </c>
      <c r="AN47" s="72">
        <f>HIO17_Vols!AI21</f>
        <v>2.707733955752645E-05</v>
      </c>
      <c r="AO47" s="14" t="str">
        <f>'[1]RevEIinput'!AJ19</f>
        <v> !</v>
      </c>
    </row>
    <row r="48" spans="1:3" ht="11.25">
      <c r="A48" s="17">
        <v>14</v>
      </c>
      <c r="B48" s="17">
        <v>3</v>
      </c>
      <c r="C48" s="17" t="s">
        <v>5</v>
      </c>
    </row>
    <row r="49" spans="1:4" ht="11.25">
      <c r="A49" s="17">
        <v>15</v>
      </c>
      <c r="B49" s="17">
        <v>0</v>
      </c>
      <c r="C49" s="17" t="s">
        <v>180</v>
      </c>
      <c r="D49" s="65"/>
    </row>
    <row r="50" spans="1:41" ht="11.25">
      <c r="A50" s="14">
        <v>15</v>
      </c>
      <c r="B50" s="10">
        <v>2</v>
      </c>
      <c r="C50" s="14" t="s">
        <v>260</v>
      </c>
      <c r="D50" s="15">
        <f>HIO17_Vols!Q22</f>
        <v>0.002936467024133631</v>
      </c>
      <c r="E50" s="15" t="s">
        <v>8</v>
      </c>
      <c r="F50" s="29">
        <f>HIO17_Vols!R22</f>
        <v>0.00038101530899973174</v>
      </c>
      <c r="G50" s="15" t="s">
        <v>8</v>
      </c>
      <c r="H50" s="29">
        <f>HIO17_Vols!S22</f>
        <v>0.003851746428146285</v>
      </c>
      <c r="I50" s="15" t="s">
        <v>8</v>
      </c>
      <c r="J50" s="29">
        <f>HIO17_Vols!T22</f>
        <v>0.01578811194851562</v>
      </c>
      <c r="K50" s="15" t="s">
        <v>8</v>
      </c>
      <c r="L50" s="29">
        <f>HIO17_Vols!U22</f>
        <v>0.00296455406593578</v>
      </c>
      <c r="M50" s="15" t="s">
        <v>8</v>
      </c>
      <c r="N50" s="29">
        <f>HIO17_Vols!V22</f>
        <v>0.009291605508615687</v>
      </c>
      <c r="O50" s="14" t="s">
        <v>8</v>
      </c>
      <c r="P50" s="15">
        <f>HIO17_Vols!W22</f>
        <v>0</v>
      </c>
      <c r="Q50" s="15" t="s">
        <v>8</v>
      </c>
      <c r="R50" s="29">
        <f>HIO17_Vols!X22</f>
        <v>0</v>
      </c>
      <c r="S50" s="15" t="s">
        <v>8</v>
      </c>
      <c r="T50" s="29">
        <f>HIO17_Vols!Y22</f>
        <v>0.00033802192488483385</v>
      </c>
      <c r="U50" s="15" t="s">
        <v>8</v>
      </c>
      <c r="V50" s="15">
        <f>HIO17_Vols!Z22</f>
        <v>0</v>
      </c>
      <c r="W50" s="15" t="s">
        <v>8</v>
      </c>
      <c r="X50" s="15">
        <f>HIO17_Vols!AA22</f>
        <v>0</v>
      </c>
      <c r="Y50" s="14" t="s">
        <v>8</v>
      </c>
      <c r="Z50" s="15">
        <f>HIO17_Vols!AB22</f>
        <v>0</v>
      </c>
      <c r="AA50" s="15" t="s">
        <v>8</v>
      </c>
      <c r="AB50" s="29">
        <f>HIO17_Vols!AC22</f>
        <v>5.876506266490459E-05</v>
      </c>
      <c r="AC50" s="15" t="s">
        <v>8</v>
      </c>
      <c r="AD50" s="29">
        <f>HIO17_Vols!AD22</f>
        <v>5.441209506009684E-06</v>
      </c>
      <c r="AE50" s="15" t="s">
        <v>8</v>
      </c>
      <c r="AF50" s="29">
        <f>HIO17_Vols!AE22</f>
        <v>0</v>
      </c>
      <c r="AG50" s="15" t="s">
        <v>8</v>
      </c>
      <c r="AH50" s="29">
        <f>HIO17_Vols!AF22</f>
        <v>0.009777859342336513</v>
      </c>
      <c r="AI50" s="15" t="s">
        <v>8</v>
      </c>
      <c r="AJ50" s="29">
        <f>HIO17_Vols!AG22</f>
        <v>1.9008857752585582E-07</v>
      </c>
      <c r="AK50" s="15" t="s">
        <v>8</v>
      </c>
      <c r="AL50" s="29">
        <f>HIO17_Vols!AH22</f>
        <v>5.520413079978791E-06</v>
      </c>
      <c r="AM50" s="15" t="s">
        <v>8</v>
      </c>
      <c r="AN50" s="72">
        <f>HIO17_Vols!AI22</f>
        <v>2.707733955752645E-05</v>
      </c>
      <c r="AO50" s="14" t="str">
        <f>'[1]RevEIinput'!AJ20</f>
        <v> !</v>
      </c>
    </row>
    <row r="51" spans="1:3" ht="11.25">
      <c r="A51" s="17">
        <v>15</v>
      </c>
      <c r="B51" s="17">
        <v>3</v>
      </c>
      <c r="C51" s="17" t="s">
        <v>5</v>
      </c>
    </row>
    <row r="52" spans="1:4" ht="11.25">
      <c r="A52" s="17">
        <v>16</v>
      </c>
      <c r="B52" s="17">
        <v>0</v>
      </c>
      <c r="C52" s="17" t="s">
        <v>181</v>
      </c>
      <c r="D52" s="65"/>
    </row>
    <row r="53" spans="1:41" ht="11.25">
      <c r="A53" s="14">
        <v>16</v>
      </c>
      <c r="B53" s="10">
        <v>2</v>
      </c>
      <c r="C53" s="14" t="s">
        <v>261</v>
      </c>
      <c r="D53" s="15">
        <f>HIO17_Vols!Q23</f>
        <v>0.002936467024133631</v>
      </c>
      <c r="E53" s="15" t="s">
        <v>8</v>
      </c>
      <c r="F53" s="29">
        <f>HIO17_Vols!R23</f>
        <v>0.00038101530899973174</v>
      </c>
      <c r="G53" s="15" t="s">
        <v>8</v>
      </c>
      <c r="H53" s="29">
        <f>HIO17_Vols!S23</f>
        <v>0.003851746428146285</v>
      </c>
      <c r="I53" s="15" t="s">
        <v>8</v>
      </c>
      <c r="J53" s="29">
        <f>HIO17_Vols!T23</f>
        <v>0.01578811194851562</v>
      </c>
      <c r="K53" s="15" t="s">
        <v>8</v>
      </c>
      <c r="L53" s="29">
        <f>HIO17_Vols!U23</f>
        <v>0.00296455406593578</v>
      </c>
      <c r="M53" s="15" t="s">
        <v>8</v>
      </c>
      <c r="N53" s="29">
        <f>HIO17_Vols!V23</f>
        <v>0.009291605508615687</v>
      </c>
      <c r="O53" s="14" t="s">
        <v>8</v>
      </c>
      <c r="P53" s="15">
        <f>HIO17_Vols!W23</f>
        <v>0</v>
      </c>
      <c r="Q53" s="15" t="s">
        <v>8</v>
      </c>
      <c r="R53" s="29">
        <f>HIO17_Vols!X23</f>
        <v>0</v>
      </c>
      <c r="S53" s="15" t="s">
        <v>8</v>
      </c>
      <c r="T53" s="29">
        <f>HIO17_Vols!Y23</f>
        <v>0.00033802192488483385</v>
      </c>
      <c r="U53" s="15" t="s">
        <v>8</v>
      </c>
      <c r="V53" s="15">
        <f>HIO17_Vols!Z23</f>
        <v>0</v>
      </c>
      <c r="W53" s="15" t="s">
        <v>8</v>
      </c>
      <c r="X53" s="15">
        <f>HIO17_Vols!AA23</f>
        <v>0</v>
      </c>
      <c r="Y53" s="14" t="s">
        <v>8</v>
      </c>
      <c r="Z53" s="15">
        <f>HIO17_Vols!AB23</f>
        <v>0</v>
      </c>
      <c r="AA53" s="15" t="s">
        <v>8</v>
      </c>
      <c r="AB53" s="29">
        <f>HIO17_Vols!AC23</f>
        <v>5.876506266490459E-05</v>
      </c>
      <c r="AC53" s="15" t="s">
        <v>8</v>
      </c>
      <c r="AD53" s="29">
        <f>HIO17_Vols!AD23</f>
        <v>5.441209506009684E-06</v>
      </c>
      <c r="AE53" s="15" t="s">
        <v>8</v>
      </c>
      <c r="AF53" s="29">
        <f>HIO17_Vols!AE23</f>
        <v>0</v>
      </c>
      <c r="AG53" s="15" t="s">
        <v>8</v>
      </c>
      <c r="AH53" s="29">
        <f>HIO17_Vols!AF23</f>
        <v>0.009777859342336513</v>
      </c>
      <c r="AI53" s="15" t="s">
        <v>8</v>
      </c>
      <c r="AJ53" s="29">
        <f>HIO17_Vols!AG23</f>
        <v>1.9008857752585582E-07</v>
      </c>
      <c r="AK53" s="15" t="s">
        <v>8</v>
      </c>
      <c r="AL53" s="29">
        <f>HIO17_Vols!AH23</f>
        <v>5.520413079978791E-06</v>
      </c>
      <c r="AM53" s="15" t="s">
        <v>8</v>
      </c>
      <c r="AN53" s="72">
        <f>HIO17_Vols!AI23</f>
        <v>2.707733955752645E-05</v>
      </c>
      <c r="AO53" s="14" t="str">
        <f>'[1]RevEIinput'!AJ21</f>
        <v> !</v>
      </c>
    </row>
    <row r="54" spans="1:3" ht="11.25">
      <c r="A54" s="17">
        <v>16</v>
      </c>
      <c r="B54" s="17">
        <v>3</v>
      </c>
      <c r="C54" s="17" t="s">
        <v>5</v>
      </c>
    </row>
    <row r="55" spans="1:4" ht="11.25">
      <c r="A55" s="17">
        <v>17</v>
      </c>
      <c r="B55" s="17">
        <v>0</v>
      </c>
      <c r="C55" s="17" t="s">
        <v>182</v>
      </c>
      <c r="D55" s="65"/>
    </row>
    <row r="56" spans="1:41" ht="11.25">
      <c r="A56" s="14">
        <v>17</v>
      </c>
      <c r="B56" s="10">
        <v>2</v>
      </c>
      <c r="C56" s="14" t="s">
        <v>262</v>
      </c>
      <c r="D56" s="15">
        <f>HIO17_Vols!Q24</f>
        <v>0.003022833701314032</v>
      </c>
      <c r="E56" s="15" t="s">
        <v>8</v>
      </c>
      <c r="F56" s="29">
        <f>HIO17_Vols!R24</f>
        <v>0.00039222164161737094</v>
      </c>
      <c r="G56" s="15" t="s">
        <v>8</v>
      </c>
      <c r="H56" s="29">
        <f>HIO17_Vols!S24</f>
        <v>0.003965033087797646</v>
      </c>
      <c r="I56" s="15" t="s">
        <v>8</v>
      </c>
      <c r="J56" s="29">
        <f>HIO17_Vols!T24</f>
        <v>0.01625246818229549</v>
      </c>
      <c r="K56" s="15" t="s">
        <v>8</v>
      </c>
      <c r="L56" s="29">
        <f>HIO17_Vols!U24</f>
        <v>0.00305174683258095</v>
      </c>
      <c r="M56" s="15" t="s">
        <v>8</v>
      </c>
      <c r="N56" s="29">
        <f>HIO17_Vols!V24</f>
        <v>0.009564888023574972</v>
      </c>
      <c r="O56" s="14" t="s">
        <v>8</v>
      </c>
      <c r="P56" s="15">
        <f>HIO17_Vols!W24</f>
        <v>0</v>
      </c>
      <c r="Q56" s="15" t="s">
        <v>8</v>
      </c>
      <c r="R56" s="29">
        <f>HIO17_Vols!X24</f>
        <v>0</v>
      </c>
      <c r="S56" s="15" t="s">
        <v>8</v>
      </c>
      <c r="T56" s="29">
        <f>HIO17_Vols!Y24</f>
        <v>0.00034796374620497597</v>
      </c>
      <c r="U56" s="15" t="s">
        <v>8</v>
      </c>
      <c r="V56" s="15">
        <f>HIO17_Vols!Z24</f>
        <v>0</v>
      </c>
      <c r="W56" s="15" t="s">
        <v>8</v>
      </c>
      <c r="X56" s="15">
        <f>HIO17_Vols!AA24</f>
        <v>0</v>
      </c>
      <c r="Y56" s="14" t="s">
        <v>8</v>
      </c>
      <c r="Z56" s="15">
        <f>HIO17_Vols!AB24</f>
        <v>0</v>
      </c>
      <c r="AA56" s="15" t="s">
        <v>8</v>
      </c>
      <c r="AB56" s="29">
        <f>HIO17_Vols!AC24</f>
        <v>6.049344686093119E-05</v>
      </c>
      <c r="AC56" s="15" t="s">
        <v>8</v>
      </c>
      <c r="AD56" s="29">
        <f>HIO17_Vols!AD24</f>
        <v>5.601245079715851E-06</v>
      </c>
      <c r="AE56" s="15" t="s">
        <v>8</v>
      </c>
      <c r="AF56" s="29">
        <f>HIO17_Vols!AE24</f>
        <v>0</v>
      </c>
      <c r="AG56" s="15" t="s">
        <v>8</v>
      </c>
      <c r="AH56" s="29">
        <f>HIO17_Vols!AF24</f>
        <v>0.01006544344064053</v>
      </c>
      <c r="AI56" s="15" t="s">
        <v>8</v>
      </c>
      <c r="AJ56" s="29">
        <f>HIO17_Vols!AG24</f>
        <v>1.9567941804132215E-07</v>
      </c>
      <c r="AK56" s="15" t="s">
        <v>8</v>
      </c>
      <c r="AL56" s="29">
        <f>HIO17_Vols!AH24</f>
        <v>5.682778170566403E-06</v>
      </c>
      <c r="AM56" s="15" t="s">
        <v>8</v>
      </c>
      <c r="AN56" s="72">
        <f>HIO17_Vols!AI24</f>
        <v>2.7873731897453697E-05</v>
      </c>
      <c r="AO56" s="14" t="str">
        <f>'[1]RevEIinput'!AJ22</f>
        <v> !</v>
      </c>
    </row>
    <row r="57" spans="1:3" ht="11.25">
      <c r="A57" s="17">
        <v>17</v>
      </c>
      <c r="B57" s="17">
        <v>3</v>
      </c>
      <c r="C57" s="17" t="s">
        <v>5</v>
      </c>
    </row>
    <row r="58" spans="1:4" ht="11.25">
      <c r="A58" s="17">
        <v>18</v>
      </c>
      <c r="B58" s="17">
        <v>0</v>
      </c>
      <c r="C58" s="17" t="s">
        <v>183</v>
      </c>
      <c r="D58" s="65"/>
    </row>
    <row r="59" spans="1:41" ht="11.25">
      <c r="A59" s="14">
        <v>18</v>
      </c>
      <c r="B59" s="10">
        <v>2</v>
      </c>
      <c r="C59" s="14" t="s">
        <v>263</v>
      </c>
      <c r="D59" s="15">
        <f>HIO17_Vols!Q25</f>
        <v>0.003022833701314032</v>
      </c>
      <c r="E59" s="15" t="s">
        <v>8</v>
      </c>
      <c r="F59" s="29">
        <f>HIO17_Vols!R25</f>
        <v>0.00039222164161737094</v>
      </c>
      <c r="G59" s="15" t="s">
        <v>8</v>
      </c>
      <c r="H59" s="29">
        <f>HIO17_Vols!S25</f>
        <v>0.003965033087797646</v>
      </c>
      <c r="I59" s="15" t="s">
        <v>8</v>
      </c>
      <c r="J59" s="29">
        <f>HIO17_Vols!T25</f>
        <v>0.01625246818229549</v>
      </c>
      <c r="K59" s="15" t="s">
        <v>8</v>
      </c>
      <c r="L59" s="29">
        <f>HIO17_Vols!U25</f>
        <v>0.00305174683258095</v>
      </c>
      <c r="M59" s="15" t="s">
        <v>8</v>
      </c>
      <c r="N59" s="29">
        <f>HIO17_Vols!V25</f>
        <v>0.009564888023574972</v>
      </c>
      <c r="O59" s="14" t="s">
        <v>8</v>
      </c>
      <c r="P59" s="15">
        <f>HIO17_Vols!W25</f>
        <v>0</v>
      </c>
      <c r="Q59" s="15" t="s">
        <v>8</v>
      </c>
      <c r="R59" s="29">
        <f>HIO17_Vols!X25</f>
        <v>0</v>
      </c>
      <c r="S59" s="15" t="s">
        <v>8</v>
      </c>
      <c r="T59" s="29">
        <f>HIO17_Vols!Y25</f>
        <v>0.00034796374620497597</v>
      </c>
      <c r="U59" s="15" t="s">
        <v>8</v>
      </c>
      <c r="V59" s="15">
        <f>HIO17_Vols!Z25</f>
        <v>0</v>
      </c>
      <c r="W59" s="15" t="s">
        <v>8</v>
      </c>
      <c r="X59" s="15">
        <f>HIO17_Vols!AA25</f>
        <v>0</v>
      </c>
      <c r="Y59" s="14" t="s">
        <v>8</v>
      </c>
      <c r="Z59" s="15">
        <f>HIO17_Vols!AB25</f>
        <v>0</v>
      </c>
      <c r="AA59" s="15" t="s">
        <v>8</v>
      </c>
      <c r="AB59" s="29">
        <f>HIO17_Vols!AC25</f>
        <v>6.049344686093119E-05</v>
      </c>
      <c r="AC59" s="15" t="s">
        <v>8</v>
      </c>
      <c r="AD59" s="29">
        <f>HIO17_Vols!AD25</f>
        <v>5.601245079715851E-06</v>
      </c>
      <c r="AE59" s="15" t="s">
        <v>8</v>
      </c>
      <c r="AF59" s="29">
        <f>HIO17_Vols!AE25</f>
        <v>0</v>
      </c>
      <c r="AG59" s="15" t="s">
        <v>8</v>
      </c>
      <c r="AH59" s="29">
        <f>HIO17_Vols!AF25</f>
        <v>0.01006544344064053</v>
      </c>
      <c r="AI59" s="15" t="s">
        <v>8</v>
      </c>
      <c r="AJ59" s="29">
        <f>HIO17_Vols!AG25</f>
        <v>1.9567941804132215E-07</v>
      </c>
      <c r="AK59" s="15" t="s">
        <v>8</v>
      </c>
      <c r="AL59" s="29">
        <f>HIO17_Vols!AH25</f>
        <v>5.682778170566403E-06</v>
      </c>
      <c r="AM59" s="15" t="s">
        <v>8</v>
      </c>
      <c r="AN59" s="72">
        <f>HIO17_Vols!AI25</f>
        <v>2.7873731897453697E-05</v>
      </c>
      <c r="AO59" s="14" t="str">
        <f>'[1]RevEIinput'!AJ23</f>
        <v> !</v>
      </c>
    </row>
    <row r="60" spans="1:3" ht="11.25">
      <c r="A60" s="17">
        <v>18</v>
      </c>
      <c r="B60" s="17">
        <v>3</v>
      </c>
      <c r="C60" s="17" t="s">
        <v>5</v>
      </c>
    </row>
    <row r="61" spans="1:4" ht="11.25">
      <c r="A61" s="17">
        <v>19</v>
      </c>
      <c r="B61" s="17">
        <v>0</v>
      </c>
      <c r="C61" s="17" t="s">
        <v>184</v>
      </c>
      <c r="D61" s="65"/>
    </row>
    <row r="62" spans="1:41" ht="11.25">
      <c r="A62" s="14">
        <v>19</v>
      </c>
      <c r="B62" s="10">
        <v>2</v>
      </c>
      <c r="C62" s="14" t="s">
        <v>264</v>
      </c>
      <c r="D62" s="15">
        <f>HIO17_Vols!Q26</f>
        <v>0.003022833701314032</v>
      </c>
      <c r="E62" s="15" t="s">
        <v>8</v>
      </c>
      <c r="F62" s="29">
        <f>HIO17_Vols!R26</f>
        <v>0.00039222164161737094</v>
      </c>
      <c r="G62" s="15" t="s">
        <v>8</v>
      </c>
      <c r="H62" s="29">
        <f>HIO17_Vols!S26</f>
        <v>0.003965033087797646</v>
      </c>
      <c r="I62" s="15" t="s">
        <v>8</v>
      </c>
      <c r="J62" s="29">
        <f>HIO17_Vols!T26</f>
        <v>0.01625246818229549</v>
      </c>
      <c r="K62" s="15" t="s">
        <v>8</v>
      </c>
      <c r="L62" s="29">
        <f>HIO17_Vols!U26</f>
        <v>0.00305174683258095</v>
      </c>
      <c r="M62" s="15" t="s">
        <v>8</v>
      </c>
      <c r="N62" s="29">
        <f>HIO17_Vols!V26</f>
        <v>0.009564888023574972</v>
      </c>
      <c r="O62" s="14" t="s">
        <v>8</v>
      </c>
      <c r="P62" s="15">
        <f>HIO17_Vols!W26</f>
        <v>0</v>
      </c>
      <c r="Q62" s="15" t="s">
        <v>8</v>
      </c>
      <c r="R62" s="29">
        <f>HIO17_Vols!X26</f>
        <v>0</v>
      </c>
      <c r="S62" s="15" t="s">
        <v>8</v>
      </c>
      <c r="T62" s="29">
        <f>HIO17_Vols!Y26</f>
        <v>0.00034796374620497597</v>
      </c>
      <c r="U62" s="15" t="s">
        <v>8</v>
      </c>
      <c r="V62" s="15">
        <f>HIO17_Vols!Z26</f>
        <v>0</v>
      </c>
      <c r="W62" s="15" t="s">
        <v>8</v>
      </c>
      <c r="X62" s="15">
        <f>HIO17_Vols!AA26</f>
        <v>0</v>
      </c>
      <c r="Y62" s="14" t="s">
        <v>8</v>
      </c>
      <c r="Z62" s="15">
        <f>HIO17_Vols!AB26</f>
        <v>0</v>
      </c>
      <c r="AA62" s="15" t="s">
        <v>8</v>
      </c>
      <c r="AB62" s="29">
        <f>HIO17_Vols!AC26</f>
        <v>6.049344686093119E-05</v>
      </c>
      <c r="AC62" s="15" t="s">
        <v>8</v>
      </c>
      <c r="AD62" s="29">
        <f>HIO17_Vols!AD26</f>
        <v>5.601245079715851E-06</v>
      </c>
      <c r="AE62" s="15" t="s">
        <v>8</v>
      </c>
      <c r="AF62" s="29">
        <f>HIO17_Vols!AE26</f>
        <v>0</v>
      </c>
      <c r="AG62" s="15" t="s">
        <v>8</v>
      </c>
      <c r="AH62" s="29">
        <f>HIO17_Vols!AF26</f>
        <v>0.01006544344064053</v>
      </c>
      <c r="AI62" s="15" t="s">
        <v>8</v>
      </c>
      <c r="AJ62" s="29">
        <f>HIO17_Vols!AG26</f>
        <v>1.9567941804132215E-07</v>
      </c>
      <c r="AK62" s="15" t="s">
        <v>8</v>
      </c>
      <c r="AL62" s="29">
        <f>HIO17_Vols!AH26</f>
        <v>5.682778170566403E-06</v>
      </c>
      <c r="AM62" s="15" t="s">
        <v>8</v>
      </c>
      <c r="AN62" s="72">
        <f>HIO17_Vols!AI26</f>
        <v>2.7873731897453697E-05</v>
      </c>
      <c r="AO62" s="14" t="str">
        <f>'[1]RevEIinput'!AJ24</f>
        <v> !</v>
      </c>
    </row>
    <row r="63" spans="1:3" ht="11.25">
      <c r="A63" s="17">
        <v>19</v>
      </c>
      <c r="B63" s="17">
        <v>3</v>
      </c>
      <c r="C63" s="17" t="s">
        <v>5</v>
      </c>
    </row>
    <row r="64" spans="1:4" ht="11.25">
      <c r="A64" s="17">
        <v>20</v>
      </c>
      <c r="B64" s="17">
        <v>0</v>
      </c>
      <c r="C64" s="17" t="s">
        <v>185</v>
      </c>
      <c r="D64" s="65"/>
    </row>
    <row r="65" spans="1:41" ht="11.25">
      <c r="A65" s="14">
        <v>20</v>
      </c>
      <c r="B65" s="10">
        <v>2</v>
      </c>
      <c r="C65" s="14" t="s">
        <v>265</v>
      </c>
      <c r="D65" s="15">
        <f>HIO17_Vols!Q27</f>
        <v>0.003022833701314032</v>
      </c>
      <c r="E65" s="15" t="s">
        <v>8</v>
      </c>
      <c r="F65" s="29">
        <f>HIO17_Vols!R27</f>
        <v>0.00039222164161737094</v>
      </c>
      <c r="G65" s="15" t="s">
        <v>8</v>
      </c>
      <c r="H65" s="29">
        <f>HIO17_Vols!S27</f>
        <v>0.003965033087797646</v>
      </c>
      <c r="I65" s="15" t="s">
        <v>8</v>
      </c>
      <c r="J65" s="29">
        <f>HIO17_Vols!T27</f>
        <v>0.01625246818229549</v>
      </c>
      <c r="K65" s="15" t="s">
        <v>8</v>
      </c>
      <c r="L65" s="29">
        <f>HIO17_Vols!U27</f>
        <v>0.00305174683258095</v>
      </c>
      <c r="M65" s="15" t="s">
        <v>8</v>
      </c>
      <c r="N65" s="29">
        <f>HIO17_Vols!V27</f>
        <v>0.009564888023574972</v>
      </c>
      <c r="O65" s="14" t="s">
        <v>8</v>
      </c>
      <c r="P65" s="15">
        <f>HIO17_Vols!W27</f>
        <v>0</v>
      </c>
      <c r="Q65" s="15" t="s">
        <v>8</v>
      </c>
      <c r="R65" s="29">
        <f>HIO17_Vols!X27</f>
        <v>0</v>
      </c>
      <c r="S65" s="15" t="s">
        <v>8</v>
      </c>
      <c r="T65" s="29">
        <f>HIO17_Vols!Y27</f>
        <v>0.00034796374620497597</v>
      </c>
      <c r="U65" s="15" t="s">
        <v>8</v>
      </c>
      <c r="V65" s="15">
        <f>HIO17_Vols!Z27</f>
        <v>0</v>
      </c>
      <c r="W65" s="15" t="s">
        <v>8</v>
      </c>
      <c r="X65" s="15">
        <f>HIO17_Vols!AA27</f>
        <v>0</v>
      </c>
      <c r="Y65" s="14" t="s">
        <v>8</v>
      </c>
      <c r="Z65" s="15">
        <f>HIO17_Vols!AB27</f>
        <v>0</v>
      </c>
      <c r="AA65" s="15" t="s">
        <v>8</v>
      </c>
      <c r="AB65" s="29">
        <f>HIO17_Vols!AC27</f>
        <v>6.049344686093119E-05</v>
      </c>
      <c r="AC65" s="15" t="s">
        <v>8</v>
      </c>
      <c r="AD65" s="29">
        <f>HIO17_Vols!AD27</f>
        <v>5.601245079715851E-06</v>
      </c>
      <c r="AE65" s="15" t="s">
        <v>8</v>
      </c>
      <c r="AF65" s="29">
        <f>HIO17_Vols!AE27</f>
        <v>0</v>
      </c>
      <c r="AG65" s="15" t="s">
        <v>8</v>
      </c>
      <c r="AH65" s="29">
        <f>HIO17_Vols!AF27</f>
        <v>0.01006544344064053</v>
      </c>
      <c r="AI65" s="15" t="s">
        <v>8</v>
      </c>
      <c r="AJ65" s="29">
        <f>HIO17_Vols!AG27</f>
        <v>1.9567941804132215E-07</v>
      </c>
      <c r="AK65" s="15" t="s">
        <v>8</v>
      </c>
      <c r="AL65" s="29">
        <f>HIO17_Vols!AH27</f>
        <v>5.682778170566403E-06</v>
      </c>
      <c r="AM65" s="15" t="s">
        <v>8</v>
      </c>
      <c r="AN65" s="72">
        <f>HIO17_Vols!AI27</f>
        <v>2.7873731897453697E-05</v>
      </c>
      <c r="AO65" s="14" t="str">
        <f>'[1]RevEIinput'!AJ25</f>
        <v> !</v>
      </c>
    </row>
    <row r="66" spans="1:3" ht="11.25">
      <c r="A66" s="17">
        <v>20</v>
      </c>
      <c r="B66" s="17">
        <v>3</v>
      </c>
      <c r="C66" s="17" t="s">
        <v>5</v>
      </c>
    </row>
    <row r="67" spans="1:4" ht="11.25">
      <c r="A67" s="17">
        <v>21</v>
      </c>
      <c r="B67" s="17">
        <v>0</v>
      </c>
      <c r="C67" s="17" t="s">
        <v>186</v>
      </c>
      <c r="D67" s="65"/>
    </row>
    <row r="68" spans="1:41" ht="11.25">
      <c r="A68" s="14">
        <v>21</v>
      </c>
      <c r="B68" s="10">
        <v>2</v>
      </c>
      <c r="C68" s="14" t="s">
        <v>266</v>
      </c>
      <c r="D68" s="15">
        <f>HIO17_Vols!Q28</f>
        <v>0.003022833701314032</v>
      </c>
      <c r="E68" s="15" t="s">
        <v>8</v>
      </c>
      <c r="F68" s="29">
        <f>HIO17_Vols!R28</f>
        <v>0.00039222164161737094</v>
      </c>
      <c r="G68" s="15" t="s">
        <v>8</v>
      </c>
      <c r="H68" s="29">
        <f>HIO17_Vols!S28</f>
        <v>0.003965033087797646</v>
      </c>
      <c r="I68" s="15" t="s">
        <v>8</v>
      </c>
      <c r="J68" s="29">
        <f>HIO17_Vols!T28</f>
        <v>0.01625246818229549</v>
      </c>
      <c r="K68" s="15" t="s">
        <v>8</v>
      </c>
      <c r="L68" s="29">
        <f>HIO17_Vols!U28</f>
        <v>0.00305174683258095</v>
      </c>
      <c r="M68" s="15" t="s">
        <v>8</v>
      </c>
      <c r="N68" s="29">
        <f>HIO17_Vols!V28</f>
        <v>0.009564888023574972</v>
      </c>
      <c r="O68" s="14" t="s">
        <v>8</v>
      </c>
      <c r="P68" s="15">
        <f>HIO17_Vols!W28</f>
        <v>0</v>
      </c>
      <c r="Q68" s="15" t="s">
        <v>8</v>
      </c>
      <c r="R68" s="29">
        <f>HIO17_Vols!X28</f>
        <v>0</v>
      </c>
      <c r="S68" s="15" t="s">
        <v>8</v>
      </c>
      <c r="T68" s="29">
        <f>HIO17_Vols!Y28</f>
        <v>0.00034796374620497597</v>
      </c>
      <c r="U68" s="15" t="s">
        <v>8</v>
      </c>
      <c r="V68" s="15">
        <f>HIO17_Vols!Z28</f>
        <v>0</v>
      </c>
      <c r="W68" s="15" t="s">
        <v>8</v>
      </c>
      <c r="X68" s="15">
        <f>HIO17_Vols!AA28</f>
        <v>0</v>
      </c>
      <c r="Y68" s="14" t="s">
        <v>8</v>
      </c>
      <c r="Z68" s="15">
        <f>HIO17_Vols!AB28</f>
        <v>0</v>
      </c>
      <c r="AA68" s="15" t="s">
        <v>8</v>
      </c>
      <c r="AB68" s="29">
        <f>HIO17_Vols!AC28</f>
        <v>6.049344686093119E-05</v>
      </c>
      <c r="AC68" s="15" t="s">
        <v>8</v>
      </c>
      <c r="AD68" s="29">
        <f>HIO17_Vols!AD28</f>
        <v>5.601245079715851E-06</v>
      </c>
      <c r="AE68" s="15" t="s">
        <v>8</v>
      </c>
      <c r="AF68" s="29">
        <f>HIO17_Vols!AE28</f>
        <v>0</v>
      </c>
      <c r="AG68" s="15" t="s">
        <v>8</v>
      </c>
      <c r="AH68" s="29">
        <f>HIO17_Vols!AF28</f>
        <v>0.01006544344064053</v>
      </c>
      <c r="AI68" s="15" t="s">
        <v>8</v>
      </c>
      <c r="AJ68" s="29">
        <f>HIO17_Vols!AG28</f>
        <v>1.9567941804132215E-07</v>
      </c>
      <c r="AK68" s="15" t="s">
        <v>8</v>
      </c>
      <c r="AL68" s="29">
        <f>HIO17_Vols!AH28</f>
        <v>5.682778170566403E-06</v>
      </c>
      <c r="AM68" s="15" t="s">
        <v>8</v>
      </c>
      <c r="AN68" s="72">
        <f>HIO17_Vols!AI28</f>
        <v>2.7873731897453697E-05</v>
      </c>
      <c r="AO68" s="14" t="str">
        <f>'[1]RevEIinput'!AJ26</f>
        <v> !</v>
      </c>
    </row>
    <row r="69" spans="1:3" ht="11.25">
      <c r="A69" s="17">
        <v>21</v>
      </c>
      <c r="B69" s="17">
        <v>3</v>
      </c>
      <c r="C69" s="17" t="s">
        <v>5</v>
      </c>
    </row>
    <row r="70" spans="1:4" ht="11.25">
      <c r="A70" s="17">
        <v>22</v>
      </c>
      <c r="B70" s="17">
        <v>0</v>
      </c>
      <c r="C70" s="17" t="s">
        <v>187</v>
      </c>
      <c r="D70" s="65"/>
    </row>
    <row r="71" spans="1:41" ht="11.25">
      <c r="A71" s="14">
        <v>22</v>
      </c>
      <c r="B71" s="10">
        <v>2</v>
      </c>
      <c r="C71" s="14" t="s">
        <v>267</v>
      </c>
      <c r="D71" s="15">
        <f>HIO17_Vols!Q29</f>
        <v>0.003022833701314032</v>
      </c>
      <c r="E71" s="15" t="s">
        <v>8</v>
      </c>
      <c r="F71" s="29">
        <f>HIO17_Vols!R29</f>
        <v>0.00039222164161737094</v>
      </c>
      <c r="G71" s="15" t="s">
        <v>8</v>
      </c>
      <c r="H71" s="29">
        <f>HIO17_Vols!S29</f>
        <v>0.003965033087797646</v>
      </c>
      <c r="I71" s="15" t="s">
        <v>8</v>
      </c>
      <c r="J71" s="29">
        <f>HIO17_Vols!T29</f>
        <v>0.01625246818229549</v>
      </c>
      <c r="K71" s="15" t="s">
        <v>8</v>
      </c>
      <c r="L71" s="29">
        <f>HIO17_Vols!U29</f>
        <v>0.00305174683258095</v>
      </c>
      <c r="M71" s="15" t="s">
        <v>8</v>
      </c>
      <c r="N71" s="29">
        <f>HIO17_Vols!V29</f>
        <v>0.009564888023574972</v>
      </c>
      <c r="O71" s="14" t="s">
        <v>8</v>
      </c>
      <c r="P71" s="15">
        <f>HIO17_Vols!W29</f>
        <v>0</v>
      </c>
      <c r="Q71" s="15" t="s">
        <v>8</v>
      </c>
      <c r="R71" s="29">
        <f>HIO17_Vols!X29</f>
        <v>0</v>
      </c>
      <c r="S71" s="15" t="s">
        <v>8</v>
      </c>
      <c r="T71" s="29">
        <f>HIO17_Vols!Y29</f>
        <v>0.00034796374620497597</v>
      </c>
      <c r="U71" s="15" t="s">
        <v>8</v>
      </c>
      <c r="V71" s="15">
        <f>HIO17_Vols!Z29</f>
        <v>0</v>
      </c>
      <c r="W71" s="15" t="s">
        <v>8</v>
      </c>
      <c r="X71" s="15">
        <f>HIO17_Vols!AA29</f>
        <v>0</v>
      </c>
      <c r="Y71" s="14" t="s">
        <v>8</v>
      </c>
      <c r="Z71" s="15">
        <f>HIO17_Vols!AB29</f>
        <v>0</v>
      </c>
      <c r="AA71" s="15" t="s">
        <v>8</v>
      </c>
      <c r="AB71" s="29">
        <f>HIO17_Vols!AC29</f>
        <v>6.049344686093119E-05</v>
      </c>
      <c r="AC71" s="15" t="s">
        <v>8</v>
      </c>
      <c r="AD71" s="29">
        <f>HIO17_Vols!AD29</f>
        <v>5.601245079715851E-06</v>
      </c>
      <c r="AE71" s="15" t="s">
        <v>8</v>
      </c>
      <c r="AF71" s="29">
        <f>HIO17_Vols!AE29</f>
        <v>0</v>
      </c>
      <c r="AG71" s="15" t="s">
        <v>8</v>
      </c>
      <c r="AH71" s="29">
        <f>HIO17_Vols!AF29</f>
        <v>0.01006544344064053</v>
      </c>
      <c r="AI71" s="15" t="s">
        <v>8</v>
      </c>
      <c r="AJ71" s="29">
        <f>HIO17_Vols!AG29</f>
        <v>1.9567941804132215E-07</v>
      </c>
      <c r="AK71" s="15" t="s">
        <v>8</v>
      </c>
      <c r="AL71" s="29">
        <f>HIO17_Vols!AH29</f>
        <v>5.682778170566403E-06</v>
      </c>
      <c r="AM71" s="15" t="s">
        <v>8</v>
      </c>
      <c r="AN71" s="72">
        <f>HIO17_Vols!AI29</f>
        <v>2.7873731897453697E-05</v>
      </c>
      <c r="AO71" s="14" t="str">
        <f>'[1]RevEIinput'!AJ27</f>
        <v> !</v>
      </c>
    </row>
    <row r="72" spans="1:3" ht="11.25">
      <c r="A72" s="17">
        <v>22</v>
      </c>
      <c r="B72" s="17">
        <v>3</v>
      </c>
      <c r="C72" s="17" t="s">
        <v>5</v>
      </c>
    </row>
    <row r="73" spans="1:4" ht="11.25">
      <c r="A73" s="17">
        <v>23</v>
      </c>
      <c r="B73" s="17">
        <v>0</v>
      </c>
      <c r="C73" s="17" t="s">
        <v>188</v>
      </c>
      <c r="D73" s="65"/>
    </row>
    <row r="74" spans="1:41" ht="11.25">
      <c r="A74" s="14">
        <v>23</v>
      </c>
      <c r="B74" s="10">
        <v>2</v>
      </c>
      <c r="C74" s="14" t="s">
        <v>268</v>
      </c>
      <c r="D74" s="15">
        <f>HIO17_Vols!Q30</f>
        <v>0.003022833701314032</v>
      </c>
      <c r="E74" s="15" t="s">
        <v>8</v>
      </c>
      <c r="F74" s="29">
        <f>HIO17_Vols!R30</f>
        <v>0.00039222164161737094</v>
      </c>
      <c r="G74" s="15" t="s">
        <v>8</v>
      </c>
      <c r="H74" s="29">
        <f>HIO17_Vols!S30</f>
        <v>0.003965033087797646</v>
      </c>
      <c r="I74" s="15" t="s">
        <v>8</v>
      </c>
      <c r="J74" s="29">
        <f>HIO17_Vols!T30</f>
        <v>0.01625246818229549</v>
      </c>
      <c r="K74" s="15" t="s">
        <v>8</v>
      </c>
      <c r="L74" s="29">
        <f>HIO17_Vols!U30</f>
        <v>0.00305174683258095</v>
      </c>
      <c r="M74" s="15" t="s">
        <v>8</v>
      </c>
      <c r="N74" s="29">
        <f>HIO17_Vols!V30</f>
        <v>0.009564888023574972</v>
      </c>
      <c r="O74" s="14" t="s">
        <v>8</v>
      </c>
      <c r="P74" s="15">
        <f>HIO17_Vols!W30</f>
        <v>0</v>
      </c>
      <c r="Q74" s="15" t="s">
        <v>8</v>
      </c>
      <c r="R74" s="29">
        <f>HIO17_Vols!X30</f>
        <v>0</v>
      </c>
      <c r="S74" s="15" t="s">
        <v>8</v>
      </c>
      <c r="T74" s="29">
        <f>HIO17_Vols!Y30</f>
        <v>0.00034796374620497597</v>
      </c>
      <c r="U74" s="15" t="s">
        <v>8</v>
      </c>
      <c r="V74" s="15">
        <f>HIO17_Vols!Z30</f>
        <v>0</v>
      </c>
      <c r="W74" s="15" t="s">
        <v>8</v>
      </c>
      <c r="X74" s="15">
        <f>HIO17_Vols!AA30</f>
        <v>0</v>
      </c>
      <c r="Y74" s="14" t="s">
        <v>8</v>
      </c>
      <c r="Z74" s="15">
        <f>HIO17_Vols!AB30</f>
        <v>0</v>
      </c>
      <c r="AA74" s="15" t="s">
        <v>8</v>
      </c>
      <c r="AB74" s="29">
        <f>HIO17_Vols!AC30</f>
        <v>6.049344686093119E-05</v>
      </c>
      <c r="AC74" s="15" t="s">
        <v>8</v>
      </c>
      <c r="AD74" s="29">
        <f>HIO17_Vols!AD30</f>
        <v>5.601245079715851E-06</v>
      </c>
      <c r="AE74" s="15" t="s">
        <v>8</v>
      </c>
      <c r="AF74" s="29">
        <f>HIO17_Vols!AE30</f>
        <v>0</v>
      </c>
      <c r="AG74" s="15" t="s">
        <v>8</v>
      </c>
      <c r="AH74" s="29">
        <f>HIO17_Vols!AF30</f>
        <v>0.01006544344064053</v>
      </c>
      <c r="AI74" s="15" t="s">
        <v>8</v>
      </c>
      <c r="AJ74" s="29">
        <f>HIO17_Vols!AG30</f>
        <v>1.9567941804132215E-07</v>
      </c>
      <c r="AK74" s="15" t="s">
        <v>8</v>
      </c>
      <c r="AL74" s="29">
        <f>HIO17_Vols!AH30</f>
        <v>5.682778170566403E-06</v>
      </c>
      <c r="AM74" s="15" t="s">
        <v>8</v>
      </c>
      <c r="AN74" s="72">
        <f>HIO17_Vols!AI30</f>
        <v>2.7873731897453697E-05</v>
      </c>
      <c r="AO74" s="14" t="str">
        <f>'[1]RevEIinput'!AJ28</f>
        <v> !</v>
      </c>
    </row>
    <row r="75" spans="1:3" ht="11.25">
      <c r="A75" s="17">
        <v>23</v>
      </c>
      <c r="B75" s="17">
        <v>3</v>
      </c>
      <c r="C75" s="17" t="s">
        <v>5</v>
      </c>
    </row>
    <row r="76" spans="1:4" ht="11.25">
      <c r="A76" s="17">
        <v>24</v>
      </c>
      <c r="B76" s="17">
        <v>0</v>
      </c>
      <c r="C76" s="17" t="s">
        <v>189</v>
      </c>
      <c r="D76" s="65"/>
    </row>
    <row r="77" spans="1:41" ht="11.25">
      <c r="A77" s="14">
        <v>24</v>
      </c>
      <c r="B77" s="10">
        <v>2</v>
      </c>
      <c r="C77" s="14" t="s">
        <v>269</v>
      </c>
      <c r="D77" s="15">
        <f>HIO17_Vols!Q31</f>
        <v>0.003022833701314032</v>
      </c>
      <c r="E77" s="15" t="s">
        <v>8</v>
      </c>
      <c r="F77" s="29">
        <f>HIO17_Vols!R31</f>
        <v>0.00039222164161737094</v>
      </c>
      <c r="G77" s="15" t="s">
        <v>8</v>
      </c>
      <c r="H77" s="29">
        <f>HIO17_Vols!S31</f>
        <v>0.003965033087797646</v>
      </c>
      <c r="I77" s="15" t="s">
        <v>8</v>
      </c>
      <c r="J77" s="29">
        <f>HIO17_Vols!T31</f>
        <v>0.01625246818229549</v>
      </c>
      <c r="K77" s="15" t="s">
        <v>8</v>
      </c>
      <c r="L77" s="29">
        <f>HIO17_Vols!U31</f>
        <v>0.00305174683258095</v>
      </c>
      <c r="M77" s="15" t="s">
        <v>8</v>
      </c>
      <c r="N77" s="29">
        <f>HIO17_Vols!V31</f>
        <v>0.009564888023574972</v>
      </c>
      <c r="O77" s="14" t="s">
        <v>8</v>
      </c>
      <c r="P77" s="15">
        <f>HIO17_Vols!W31</f>
        <v>0</v>
      </c>
      <c r="Q77" s="15" t="s">
        <v>8</v>
      </c>
      <c r="R77" s="29">
        <f>HIO17_Vols!X31</f>
        <v>0</v>
      </c>
      <c r="S77" s="15" t="s">
        <v>8</v>
      </c>
      <c r="T77" s="29">
        <f>HIO17_Vols!Y31</f>
        <v>0.00034796374620497597</v>
      </c>
      <c r="U77" s="15" t="s">
        <v>8</v>
      </c>
      <c r="V77" s="15">
        <f>HIO17_Vols!Z31</f>
        <v>0</v>
      </c>
      <c r="W77" s="15" t="s">
        <v>8</v>
      </c>
      <c r="X77" s="15">
        <f>HIO17_Vols!AA31</f>
        <v>0</v>
      </c>
      <c r="Y77" s="14" t="s">
        <v>8</v>
      </c>
      <c r="Z77" s="15">
        <f>HIO17_Vols!AB31</f>
        <v>0</v>
      </c>
      <c r="AA77" s="15" t="s">
        <v>8</v>
      </c>
      <c r="AB77" s="29">
        <f>HIO17_Vols!AC31</f>
        <v>6.049344686093119E-05</v>
      </c>
      <c r="AC77" s="15" t="s">
        <v>8</v>
      </c>
      <c r="AD77" s="29">
        <f>HIO17_Vols!AD31</f>
        <v>5.601245079715851E-06</v>
      </c>
      <c r="AE77" s="15" t="s">
        <v>8</v>
      </c>
      <c r="AF77" s="29">
        <f>HIO17_Vols!AE31</f>
        <v>0</v>
      </c>
      <c r="AG77" s="15" t="s">
        <v>8</v>
      </c>
      <c r="AH77" s="29">
        <f>HIO17_Vols!AF31</f>
        <v>0.01006544344064053</v>
      </c>
      <c r="AI77" s="15" t="s">
        <v>8</v>
      </c>
      <c r="AJ77" s="29">
        <f>HIO17_Vols!AG31</f>
        <v>1.9567941804132215E-07</v>
      </c>
      <c r="AK77" s="15" t="s">
        <v>8</v>
      </c>
      <c r="AL77" s="29">
        <f>HIO17_Vols!AH31</f>
        <v>5.682778170566403E-06</v>
      </c>
      <c r="AM77" s="15" t="s">
        <v>8</v>
      </c>
      <c r="AN77" s="72">
        <f>HIO17_Vols!AI31</f>
        <v>2.7873731897453697E-05</v>
      </c>
      <c r="AO77" s="14" t="str">
        <f>'[1]RevEIinput'!AJ29</f>
        <v> !</v>
      </c>
    </row>
    <row r="78" spans="1:3" ht="11.25">
      <c r="A78" s="17">
        <v>24</v>
      </c>
      <c r="B78" s="17">
        <v>3</v>
      </c>
      <c r="C78" s="17" t="s">
        <v>5</v>
      </c>
    </row>
    <row r="79" spans="1:4" ht="11.25">
      <c r="A79" s="17">
        <v>25</v>
      </c>
      <c r="B79" s="17">
        <v>0</v>
      </c>
      <c r="C79" s="17" t="s">
        <v>190</v>
      </c>
      <c r="D79" s="65"/>
    </row>
    <row r="80" spans="1:41" ht="11.25">
      <c r="A80" s="14">
        <v>25</v>
      </c>
      <c r="B80" s="10">
        <v>2</v>
      </c>
      <c r="C80" s="14" t="s">
        <v>270</v>
      </c>
      <c r="D80" s="15">
        <f>HIO17_Vols!Q32</f>
        <v>0.003022833701314032</v>
      </c>
      <c r="E80" s="15" t="s">
        <v>8</v>
      </c>
      <c r="F80" s="29">
        <f>HIO17_Vols!R32</f>
        <v>0.00039222164161737094</v>
      </c>
      <c r="G80" s="15" t="s">
        <v>8</v>
      </c>
      <c r="H80" s="29">
        <f>HIO17_Vols!S32</f>
        <v>0.003965033087797646</v>
      </c>
      <c r="I80" s="15" t="s">
        <v>8</v>
      </c>
      <c r="J80" s="29">
        <f>HIO17_Vols!T32</f>
        <v>0.01625246818229549</v>
      </c>
      <c r="K80" s="15" t="s">
        <v>8</v>
      </c>
      <c r="L80" s="29">
        <f>HIO17_Vols!U32</f>
        <v>0.00305174683258095</v>
      </c>
      <c r="M80" s="15" t="s">
        <v>8</v>
      </c>
      <c r="N80" s="29">
        <f>HIO17_Vols!V32</f>
        <v>0.009564888023574972</v>
      </c>
      <c r="O80" s="14" t="s">
        <v>8</v>
      </c>
      <c r="P80" s="15">
        <f>HIO17_Vols!W32</f>
        <v>0</v>
      </c>
      <c r="Q80" s="15" t="s">
        <v>8</v>
      </c>
      <c r="R80" s="29">
        <f>HIO17_Vols!X32</f>
        <v>0</v>
      </c>
      <c r="S80" s="15" t="s">
        <v>8</v>
      </c>
      <c r="T80" s="29">
        <f>HIO17_Vols!Y32</f>
        <v>0.00034796374620497597</v>
      </c>
      <c r="U80" s="15" t="s">
        <v>8</v>
      </c>
      <c r="V80" s="15">
        <f>HIO17_Vols!Z32</f>
        <v>0</v>
      </c>
      <c r="W80" s="15" t="s">
        <v>8</v>
      </c>
      <c r="X80" s="15">
        <f>HIO17_Vols!AA32</f>
        <v>0</v>
      </c>
      <c r="Y80" s="14" t="s">
        <v>8</v>
      </c>
      <c r="Z80" s="15">
        <f>HIO17_Vols!AB32</f>
        <v>0</v>
      </c>
      <c r="AA80" s="15" t="s">
        <v>8</v>
      </c>
      <c r="AB80" s="29">
        <f>HIO17_Vols!AC32</f>
        <v>6.049344686093119E-05</v>
      </c>
      <c r="AC80" s="15" t="s">
        <v>8</v>
      </c>
      <c r="AD80" s="29">
        <f>HIO17_Vols!AD32</f>
        <v>5.601245079715851E-06</v>
      </c>
      <c r="AE80" s="15" t="s">
        <v>8</v>
      </c>
      <c r="AF80" s="29">
        <f>HIO17_Vols!AE32</f>
        <v>0</v>
      </c>
      <c r="AG80" s="15" t="s">
        <v>8</v>
      </c>
      <c r="AH80" s="29">
        <f>HIO17_Vols!AF32</f>
        <v>0.01006544344064053</v>
      </c>
      <c r="AI80" s="15" t="s">
        <v>8</v>
      </c>
      <c r="AJ80" s="29">
        <f>HIO17_Vols!AG32</f>
        <v>1.9567941804132215E-07</v>
      </c>
      <c r="AK80" s="15" t="s">
        <v>8</v>
      </c>
      <c r="AL80" s="29">
        <f>HIO17_Vols!AH32</f>
        <v>5.682778170566403E-06</v>
      </c>
      <c r="AM80" s="15" t="s">
        <v>8</v>
      </c>
      <c r="AN80" s="72">
        <f>HIO17_Vols!AI32</f>
        <v>2.7873731897453697E-05</v>
      </c>
      <c r="AO80" s="14" t="str">
        <f>'[1]RevEIinput'!AJ30</f>
        <v> !</v>
      </c>
    </row>
    <row r="81" spans="1:3" ht="11.25">
      <c r="A81" s="17">
        <v>25</v>
      </c>
      <c r="B81" s="17">
        <v>3</v>
      </c>
      <c r="C81" s="17" t="s">
        <v>5</v>
      </c>
    </row>
    <row r="82" spans="1:4" ht="11.25">
      <c r="A82" s="17">
        <v>26</v>
      </c>
      <c r="B82" s="17">
        <v>0</v>
      </c>
      <c r="C82" s="17" t="s">
        <v>191</v>
      </c>
      <c r="D82" s="65"/>
    </row>
    <row r="83" spans="1:41" ht="11.25">
      <c r="A83" s="14">
        <v>26</v>
      </c>
      <c r="B83" s="10">
        <v>2</v>
      </c>
      <c r="C83" s="14" t="s">
        <v>271</v>
      </c>
      <c r="D83" s="15">
        <f>HIO17_Vols!Q33</f>
        <v>0.003022833701314032</v>
      </c>
      <c r="E83" s="15" t="s">
        <v>8</v>
      </c>
      <c r="F83" s="29">
        <f>HIO17_Vols!R33</f>
        <v>0.00039222164161737094</v>
      </c>
      <c r="G83" s="15" t="s">
        <v>8</v>
      </c>
      <c r="H83" s="29">
        <f>HIO17_Vols!S33</f>
        <v>0.003965033087797646</v>
      </c>
      <c r="I83" s="15" t="s">
        <v>8</v>
      </c>
      <c r="J83" s="29">
        <f>HIO17_Vols!T33</f>
        <v>0.01625246818229549</v>
      </c>
      <c r="K83" s="15" t="s">
        <v>8</v>
      </c>
      <c r="L83" s="29">
        <f>HIO17_Vols!U33</f>
        <v>0.00305174683258095</v>
      </c>
      <c r="M83" s="15" t="s">
        <v>8</v>
      </c>
      <c r="N83" s="29">
        <f>HIO17_Vols!V33</f>
        <v>0.009564888023574972</v>
      </c>
      <c r="O83" s="14" t="s">
        <v>8</v>
      </c>
      <c r="P83" s="15">
        <f>HIO17_Vols!W33</f>
        <v>0</v>
      </c>
      <c r="Q83" s="15" t="s">
        <v>8</v>
      </c>
      <c r="R83" s="29">
        <f>HIO17_Vols!X33</f>
        <v>0</v>
      </c>
      <c r="S83" s="15" t="s">
        <v>8</v>
      </c>
      <c r="T83" s="29">
        <f>HIO17_Vols!Y33</f>
        <v>0.00034796374620497597</v>
      </c>
      <c r="U83" s="15" t="s">
        <v>8</v>
      </c>
      <c r="V83" s="15">
        <f>HIO17_Vols!Z33</f>
        <v>0</v>
      </c>
      <c r="W83" s="15" t="s">
        <v>8</v>
      </c>
      <c r="X83" s="15">
        <f>HIO17_Vols!AA33</f>
        <v>0</v>
      </c>
      <c r="Y83" s="14" t="s">
        <v>8</v>
      </c>
      <c r="Z83" s="15">
        <f>HIO17_Vols!AB33</f>
        <v>0</v>
      </c>
      <c r="AA83" s="15" t="s">
        <v>8</v>
      </c>
      <c r="AB83" s="29">
        <f>HIO17_Vols!AC33</f>
        <v>6.049344686093119E-05</v>
      </c>
      <c r="AC83" s="15" t="s">
        <v>8</v>
      </c>
      <c r="AD83" s="29">
        <f>HIO17_Vols!AD33</f>
        <v>5.601245079715851E-06</v>
      </c>
      <c r="AE83" s="15" t="s">
        <v>8</v>
      </c>
      <c r="AF83" s="29">
        <f>HIO17_Vols!AE33</f>
        <v>0</v>
      </c>
      <c r="AG83" s="15" t="s">
        <v>8</v>
      </c>
      <c r="AH83" s="29">
        <f>HIO17_Vols!AF33</f>
        <v>0.01006544344064053</v>
      </c>
      <c r="AI83" s="15" t="s">
        <v>8</v>
      </c>
      <c r="AJ83" s="29">
        <f>HIO17_Vols!AG33</f>
        <v>1.9567941804132215E-07</v>
      </c>
      <c r="AK83" s="15" t="s">
        <v>8</v>
      </c>
      <c r="AL83" s="29">
        <f>HIO17_Vols!AH33</f>
        <v>5.682778170566403E-06</v>
      </c>
      <c r="AM83" s="15" t="s">
        <v>8</v>
      </c>
      <c r="AN83" s="72">
        <f>HIO17_Vols!AI33</f>
        <v>2.7873731897453697E-05</v>
      </c>
      <c r="AO83" s="14" t="str">
        <f>'[1]RevEIinput'!AJ31</f>
        <v> !</v>
      </c>
    </row>
    <row r="84" spans="1:3" ht="11.25">
      <c r="A84" s="17">
        <v>26</v>
      </c>
      <c r="B84" s="17">
        <v>3</v>
      </c>
      <c r="C84" s="17" t="s">
        <v>5</v>
      </c>
    </row>
    <row r="85" spans="1:4" ht="11.25">
      <c r="A85" s="17">
        <v>27</v>
      </c>
      <c r="B85" s="17">
        <v>0</v>
      </c>
      <c r="C85" s="17" t="s">
        <v>192</v>
      </c>
      <c r="D85" s="65"/>
    </row>
    <row r="86" spans="1:41" ht="11.25">
      <c r="A86" s="14">
        <v>27</v>
      </c>
      <c r="B86" s="10">
        <v>2</v>
      </c>
      <c r="C86" s="14" t="s">
        <v>272</v>
      </c>
      <c r="D86" s="15">
        <f>HIO17_Vols!Q34</f>
        <v>0.003022833701314032</v>
      </c>
      <c r="E86" s="15" t="s">
        <v>8</v>
      </c>
      <c r="F86" s="29">
        <f>HIO17_Vols!R34</f>
        <v>0.00039222164161737094</v>
      </c>
      <c r="G86" s="15" t="s">
        <v>8</v>
      </c>
      <c r="H86" s="29">
        <f>HIO17_Vols!S34</f>
        <v>0.003965033087797646</v>
      </c>
      <c r="I86" s="15" t="s">
        <v>8</v>
      </c>
      <c r="J86" s="29">
        <f>HIO17_Vols!T34</f>
        <v>0.01625246818229549</v>
      </c>
      <c r="K86" s="15" t="s">
        <v>8</v>
      </c>
      <c r="L86" s="29">
        <f>HIO17_Vols!U34</f>
        <v>0.00305174683258095</v>
      </c>
      <c r="M86" s="15" t="s">
        <v>8</v>
      </c>
      <c r="N86" s="29">
        <f>HIO17_Vols!V34</f>
        <v>0.009564888023574972</v>
      </c>
      <c r="O86" s="14" t="s">
        <v>8</v>
      </c>
      <c r="P86" s="15">
        <f>HIO17_Vols!W34</f>
        <v>0</v>
      </c>
      <c r="Q86" s="15" t="s">
        <v>8</v>
      </c>
      <c r="R86" s="29">
        <f>HIO17_Vols!X34</f>
        <v>0</v>
      </c>
      <c r="S86" s="15" t="s">
        <v>8</v>
      </c>
      <c r="T86" s="29">
        <f>HIO17_Vols!Y34</f>
        <v>0.00034796374620497597</v>
      </c>
      <c r="U86" s="15" t="s">
        <v>8</v>
      </c>
      <c r="V86" s="15">
        <f>HIO17_Vols!Z34</f>
        <v>0</v>
      </c>
      <c r="W86" s="15" t="s">
        <v>8</v>
      </c>
      <c r="X86" s="15">
        <f>HIO17_Vols!AA34</f>
        <v>0</v>
      </c>
      <c r="Y86" s="14" t="s">
        <v>8</v>
      </c>
      <c r="Z86" s="15">
        <f>HIO17_Vols!AB34</f>
        <v>0</v>
      </c>
      <c r="AA86" s="15" t="s">
        <v>8</v>
      </c>
      <c r="AB86" s="29">
        <f>HIO17_Vols!AC34</f>
        <v>6.049344686093119E-05</v>
      </c>
      <c r="AC86" s="15" t="s">
        <v>8</v>
      </c>
      <c r="AD86" s="29">
        <f>HIO17_Vols!AD34</f>
        <v>5.601245079715851E-06</v>
      </c>
      <c r="AE86" s="15" t="s">
        <v>8</v>
      </c>
      <c r="AF86" s="29">
        <f>HIO17_Vols!AE34</f>
        <v>0</v>
      </c>
      <c r="AG86" s="15" t="s">
        <v>8</v>
      </c>
      <c r="AH86" s="29">
        <f>HIO17_Vols!AF34</f>
        <v>0.01006544344064053</v>
      </c>
      <c r="AI86" s="15" t="s">
        <v>8</v>
      </c>
      <c r="AJ86" s="29">
        <f>HIO17_Vols!AG34</f>
        <v>1.9567941804132215E-07</v>
      </c>
      <c r="AK86" s="15" t="s">
        <v>8</v>
      </c>
      <c r="AL86" s="29">
        <f>HIO17_Vols!AH34</f>
        <v>5.682778170566403E-06</v>
      </c>
      <c r="AM86" s="15" t="s">
        <v>8</v>
      </c>
      <c r="AN86" s="72">
        <f>HIO17_Vols!AI34</f>
        <v>2.7873731897453697E-05</v>
      </c>
      <c r="AO86" s="14" t="str">
        <f>'[1]RevEIinput'!AJ32</f>
        <v> !</v>
      </c>
    </row>
    <row r="87" spans="1:3" ht="11.25">
      <c r="A87" s="17">
        <v>27</v>
      </c>
      <c r="B87" s="17">
        <v>3</v>
      </c>
      <c r="C87" s="17" t="s">
        <v>5</v>
      </c>
    </row>
    <row r="88" spans="1:4" ht="11.25">
      <c r="A88" s="17">
        <v>28</v>
      </c>
      <c r="B88" s="17">
        <v>0</v>
      </c>
      <c r="C88" s="17" t="s">
        <v>193</v>
      </c>
      <c r="D88" s="65"/>
    </row>
    <row r="89" spans="1:41" ht="11.25">
      <c r="A89" s="14">
        <v>28</v>
      </c>
      <c r="B89" s="10">
        <v>2</v>
      </c>
      <c r="C89" s="14" t="s">
        <v>273</v>
      </c>
      <c r="D89" s="15">
        <f>HIO17_Vols!Q35</f>
        <v>0.003022833701314032</v>
      </c>
      <c r="E89" s="15" t="s">
        <v>8</v>
      </c>
      <c r="F89" s="29">
        <f>HIO17_Vols!R35</f>
        <v>0.00039222164161737094</v>
      </c>
      <c r="G89" s="15" t="s">
        <v>8</v>
      </c>
      <c r="H89" s="29">
        <f>HIO17_Vols!S35</f>
        <v>0.003965033087797646</v>
      </c>
      <c r="I89" s="15" t="s">
        <v>8</v>
      </c>
      <c r="J89" s="29">
        <f>HIO17_Vols!T35</f>
        <v>0.01625246818229549</v>
      </c>
      <c r="K89" s="15" t="s">
        <v>8</v>
      </c>
      <c r="L89" s="29">
        <f>HIO17_Vols!U35</f>
        <v>0.00305174683258095</v>
      </c>
      <c r="M89" s="15" t="s">
        <v>8</v>
      </c>
      <c r="N89" s="29">
        <f>HIO17_Vols!V35</f>
        <v>0.009564888023574972</v>
      </c>
      <c r="O89" s="14" t="s">
        <v>8</v>
      </c>
      <c r="P89" s="15">
        <f>HIO17_Vols!W35</f>
        <v>0</v>
      </c>
      <c r="Q89" s="15" t="s">
        <v>8</v>
      </c>
      <c r="R89" s="29">
        <f>HIO17_Vols!X35</f>
        <v>0</v>
      </c>
      <c r="S89" s="15" t="s">
        <v>8</v>
      </c>
      <c r="T89" s="29">
        <f>HIO17_Vols!Y35</f>
        <v>0.00034796374620497597</v>
      </c>
      <c r="U89" s="15" t="s">
        <v>8</v>
      </c>
      <c r="V89" s="15">
        <f>HIO17_Vols!Z35</f>
        <v>0</v>
      </c>
      <c r="W89" s="15" t="s">
        <v>8</v>
      </c>
      <c r="X89" s="15">
        <f>HIO17_Vols!AA35</f>
        <v>0</v>
      </c>
      <c r="Y89" s="14" t="s">
        <v>8</v>
      </c>
      <c r="Z89" s="15">
        <f>HIO17_Vols!AB35</f>
        <v>0</v>
      </c>
      <c r="AA89" s="15" t="s">
        <v>8</v>
      </c>
      <c r="AB89" s="29">
        <f>HIO17_Vols!AC35</f>
        <v>6.049344686093119E-05</v>
      </c>
      <c r="AC89" s="15" t="s">
        <v>8</v>
      </c>
      <c r="AD89" s="29">
        <f>HIO17_Vols!AD35</f>
        <v>5.601245079715851E-06</v>
      </c>
      <c r="AE89" s="15" t="s">
        <v>8</v>
      </c>
      <c r="AF89" s="29">
        <f>HIO17_Vols!AE35</f>
        <v>0</v>
      </c>
      <c r="AG89" s="15" t="s">
        <v>8</v>
      </c>
      <c r="AH89" s="29">
        <f>HIO17_Vols!AF35</f>
        <v>0.01006544344064053</v>
      </c>
      <c r="AI89" s="15" t="s">
        <v>8</v>
      </c>
      <c r="AJ89" s="29">
        <f>HIO17_Vols!AG35</f>
        <v>1.9567941804132215E-07</v>
      </c>
      <c r="AK89" s="15" t="s">
        <v>8</v>
      </c>
      <c r="AL89" s="29">
        <f>HIO17_Vols!AH35</f>
        <v>5.682778170566403E-06</v>
      </c>
      <c r="AM89" s="15" t="s">
        <v>8</v>
      </c>
      <c r="AN89" s="72">
        <f>HIO17_Vols!AI35</f>
        <v>2.7873731897453697E-05</v>
      </c>
      <c r="AO89" s="14" t="str">
        <f>'[1]RevEIinput'!AJ33</f>
        <v> !</v>
      </c>
    </row>
    <row r="90" spans="1:3" ht="11.25">
      <c r="A90" s="17">
        <v>28</v>
      </c>
      <c r="B90" s="17">
        <v>3</v>
      </c>
      <c r="C90" s="17" t="s">
        <v>5</v>
      </c>
    </row>
    <row r="91" spans="1:4" ht="11.25">
      <c r="A91" s="17">
        <v>29</v>
      </c>
      <c r="B91" s="17">
        <v>0</v>
      </c>
      <c r="C91" s="17" t="s">
        <v>194</v>
      </c>
      <c r="D91" s="65"/>
    </row>
    <row r="92" spans="1:41" ht="11.25">
      <c r="A92" s="14">
        <v>29</v>
      </c>
      <c r="B92" s="10">
        <v>2</v>
      </c>
      <c r="C92" s="14" t="s">
        <v>274</v>
      </c>
      <c r="D92" s="15">
        <f>HIO17_Vols!Q36</f>
        <v>0.003022833701314032</v>
      </c>
      <c r="E92" s="15" t="s">
        <v>8</v>
      </c>
      <c r="F92" s="29">
        <f>HIO17_Vols!R36</f>
        <v>0.00039222164161737094</v>
      </c>
      <c r="G92" s="15" t="s">
        <v>8</v>
      </c>
      <c r="H92" s="29">
        <f>HIO17_Vols!S36</f>
        <v>0.003965033087797646</v>
      </c>
      <c r="I92" s="15" t="s">
        <v>8</v>
      </c>
      <c r="J92" s="29">
        <f>HIO17_Vols!T36</f>
        <v>0.01625246818229549</v>
      </c>
      <c r="K92" s="15" t="s">
        <v>8</v>
      </c>
      <c r="L92" s="29">
        <f>HIO17_Vols!U36</f>
        <v>0.00305174683258095</v>
      </c>
      <c r="M92" s="15" t="s">
        <v>8</v>
      </c>
      <c r="N92" s="29">
        <f>HIO17_Vols!V36</f>
        <v>0.009564888023574972</v>
      </c>
      <c r="O92" s="14" t="s">
        <v>8</v>
      </c>
      <c r="P92" s="15">
        <f>HIO17_Vols!W36</f>
        <v>0</v>
      </c>
      <c r="Q92" s="15" t="s">
        <v>8</v>
      </c>
      <c r="R92" s="29">
        <f>HIO17_Vols!X36</f>
        <v>0</v>
      </c>
      <c r="S92" s="15" t="s">
        <v>8</v>
      </c>
      <c r="T92" s="29">
        <f>HIO17_Vols!Y36</f>
        <v>0.00034796374620497597</v>
      </c>
      <c r="U92" s="15" t="s">
        <v>8</v>
      </c>
      <c r="V92" s="15">
        <f>HIO17_Vols!Z36</f>
        <v>0</v>
      </c>
      <c r="W92" s="15" t="s">
        <v>8</v>
      </c>
      <c r="X92" s="15">
        <f>HIO17_Vols!AA36</f>
        <v>0</v>
      </c>
      <c r="Y92" s="14" t="s">
        <v>8</v>
      </c>
      <c r="Z92" s="15">
        <f>HIO17_Vols!AB36</f>
        <v>0</v>
      </c>
      <c r="AA92" s="15" t="s">
        <v>8</v>
      </c>
      <c r="AB92" s="29">
        <f>HIO17_Vols!AC36</f>
        <v>6.049344686093119E-05</v>
      </c>
      <c r="AC92" s="15" t="s">
        <v>8</v>
      </c>
      <c r="AD92" s="29">
        <f>HIO17_Vols!AD36</f>
        <v>5.601245079715851E-06</v>
      </c>
      <c r="AE92" s="15" t="s">
        <v>8</v>
      </c>
      <c r="AF92" s="29">
        <f>HIO17_Vols!AE36</f>
        <v>0</v>
      </c>
      <c r="AG92" s="15" t="s">
        <v>8</v>
      </c>
      <c r="AH92" s="29">
        <f>HIO17_Vols!AF36</f>
        <v>0.01006544344064053</v>
      </c>
      <c r="AI92" s="15" t="s">
        <v>8</v>
      </c>
      <c r="AJ92" s="29">
        <f>HIO17_Vols!AG36</f>
        <v>1.9567941804132215E-07</v>
      </c>
      <c r="AK92" s="15" t="s">
        <v>8</v>
      </c>
      <c r="AL92" s="29">
        <f>HIO17_Vols!AH36</f>
        <v>5.682778170566403E-06</v>
      </c>
      <c r="AM92" s="15" t="s">
        <v>8</v>
      </c>
      <c r="AN92" s="72">
        <f>HIO17_Vols!AI36</f>
        <v>2.7873731897453697E-05</v>
      </c>
      <c r="AO92" s="14" t="str">
        <f>'[1]RevEIinput'!AJ34</f>
        <v> !</v>
      </c>
    </row>
    <row r="93" spans="1:3" ht="11.25">
      <c r="A93" s="17">
        <v>29</v>
      </c>
      <c r="B93" s="17">
        <v>3</v>
      </c>
      <c r="C93" s="17" t="s">
        <v>5</v>
      </c>
    </row>
    <row r="94" spans="1:4" ht="11.25">
      <c r="A94" s="17">
        <v>30</v>
      </c>
      <c r="B94" s="17">
        <v>0</v>
      </c>
      <c r="C94" s="17" t="s">
        <v>195</v>
      </c>
      <c r="D94" s="65"/>
    </row>
    <row r="95" spans="1:41" ht="11.25">
      <c r="A95" s="14">
        <v>30</v>
      </c>
      <c r="B95" s="10">
        <v>2</v>
      </c>
      <c r="C95" s="14" t="s">
        <v>275</v>
      </c>
      <c r="D95" s="15">
        <f>HIO17_Vols!Q37</f>
        <v>0.003022833701314032</v>
      </c>
      <c r="E95" s="15" t="s">
        <v>8</v>
      </c>
      <c r="F95" s="29">
        <f>HIO17_Vols!R37</f>
        <v>0.00039222164161737094</v>
      </c>
      <c r="G95" s="15" t="s">
        <v>8</v>
      </c>
      <c r="H95" s="29">
        <f>HIO17_Vols!S37</f>
        <v>0.003965033087797646</v>
      </c>
      <c r="I95" s="15" t="s">
        <v>8</v>
      </c>
      <c r="J95" s="29">
        <f>HIO17_Vols!T37</f>
        <v>0.01625246818229549</v>
      </c>
      <c r="K95" s="15" t="s">
        <v>8</v>
      </c>
      <c r="L95" s="29">
        <f>HIO17_Vols!U37</f>
        <v>0.00305174683258095</v>
      </c>
      <c r="M95" s="15" t="s">
        <v>8</v>
      </c>
      <c r="N95" s="29">
        <f>HIO17_Vols!V37</f>
        <v>0.009564888023574972</v>
      </c>
      <c r="O95" s="14" t="s">
        <v>8</v>
      </c>
      <c r="P95" s="15">
        <f>HIO17_Vols!W37</f>
        <v>0</v>
      </c>
      <c r="Q95" s="15" t="s">
        <v>8</v>
      </c>
      <c r="R95" s="29">
        <f>HIO17_Vols!X37</f>
        <v>0</v>
      </c>
      <c r="S95" s="15" t="s">
        <v>8</v>
      </c>
      <c r="T95" s="29">
        <f>HIO17_Vols!Y37</f>
        <v>0.00034796374620497597</v>
      </c>
      <c r="U95" s="15" t="s">
        <v>8</v>
      </c>
      <c r="V95" s="15">
        <f>HIO17_Vols!Z37</f>
        <v>0</v>
      </c>
      <c r="W95" s="15" t="s">
        <v>8</v>
      </c>
      <c r="X95" s="15">
        <f>HIO17_Vols!AA37</f>
        <v>0</v>
      </c>
      <c r="Y95" s="14" t="s">
        <v>8</v>
      </c>
      <c r="Z95" s="15">
        <f>HIO17_Vols!AB37</f>
        <v>0</v>
      </c>
      <c r="AA95" s="15" t="s">
        <v>8</v>
      </c>
      <c r="AB95" s="29">
        <f>HIO17_Vols!AC37</f>
        <v>6.049344686093119E-05</v>
      </c>
      <c r="AC95" s="15" t="s">
        <v>8</v>
      </c>
      <c r="AD95" s="29">
        <f>HIO17_Vols!AD37</f>
        <v>5.601245079715851E-06</v>
      </c>
      <c r="AE95" s="15" t="s">
        <v>8</v>
      </c>
      <c r="AF95" s="29">
        <f>HIO17_Vols!AE37</f>
        <v>0</v>
      </c>
      <c r="AG95" s="15" t="s">
        <v>8</v>
      </c>
      <c r="AH95" s="29">
        <f>HIO17_Vols!AF37</f>
        <v>0.01006544344064053</v>
      </c>
      <c r="AI95" s="15" t="s">
        <v>8</v>
      </c>
      <c r="AJ95" s="29">
        <f>HIO17_Vols!AG37</f>
        <v>1.9567941804132215E-07</v>
      </c>
      <c r="AK95" s="15" t="s">
        <v>8</v>
      </c>
      <c r="AL95" s="29">
        <f>HIO17_Vols!AH37</f>
        <v>5.682778170566403E-06</v>
      </c>
      <c r="AM95" s="15" t="s">
        <v>8</v>
      </c>
      <c r="AN95" s="72">
        <f>HIO17_Vols!AI37</f>
        <v>2.7873731897453697E-05</v>
      </c>
      <c r="AO95" s="14" t="str">
        <f>'[1]RevEIinput'!AJ35</f>
        <v> !</v>
      </c>
    </row>
    <row r="96" spans="1:3" ht="11.25">
      <c r="A96" s="17">
        <v>30</v>
      </c>
      <c r="B96" s="17">
        <v>3</v>
      </c>
      <c r="C96" s="17" t="s">
        <v>5</v>
      </c>
    </row>
    <row r="97" spans="1:4" ht="11.25">
      <c r="A97" s="17">
        <v>31</v>
      </c>
      <c r="B97" s="17">
        <v>0</v>
      </c>
      <c r="C97" s="17" t="s">
        <v>196</v>
      </c>
      <c r="D97" s="65"/>
    </row>
    <row r="98" spans="1:41" ht="11.25">
      <c r="A98" s="14">
        <v>31</v>
      </c>
      <c r="B98" s="10">
        <v>2</v>
      </c>
      <c r="C98" s="14" t="s">
        <v>276</v>
      </c>
      <c r="D98" s="15">
        <f>HIO17_Vols!Q38</f>
        <v>0.003022833701314032</v>
      </c>
      <c r="E98" s="15" t="s">
        <v>8</v>
      </c>
      <c r="F98" s="29">
        <f>HIO17_Vols!R38</f>
        <v>0.00039222164161737094</v>
      </c>
      <c r="G98" s="15" t="s">
        <v>8</v>
      </c>
      <c r="H98" s="29">
        <f>HIO17_Vols!S38</f>
        <v>0.003965033087797646</v>
      </c>
      <c r="I98" s="15" t="s">
        <v>8</v>
      </c>
      <c r="J98" s="29">
        <f>HIO17_Vols!T38</f>
        <v>0.01625246818229549</v>
      </c>
      <c r="K98" s="15" t="s">
        <v>8</v>
      </c>
      <c r="L98" s="29">
        <f>HIO17_Vols!U38</f>
        <v>0.00305174683258095</v>
      </c>
      <c r="M98" s="15" t="s">
        <v>8</v>
      </c>
      <c r="N98" s="29">
        <f>HIO17_Vols!V38</f>
        <v>0.009564888023574972</v>
      </c>
      <c r="O98" s="14" t="s">
        <v>8</v>
      </c>
      <c r="P98" s="15">
        <f>HIO17_Vols!W38</f>
        <v>0</v>
      </c>
      <c r="Q98" s="15" t="s">
        <v>8</v>
      </c>
      <c r="R98" s="29">
        <f>HIO17_Vols!X38</f>
        <v>0</v>
      </c>
      <c r="S98" s="15" t="s">
        <v>8</v>
      </c>
      <c r="T98" s="29">
        <f>HIO17_Vols!Y38</f>
        <v>0.00034796374620497597</v>
      </c>
      <c r="U98" s="15" t="s">
        <v>8</v>
      </c>
      <c r="V98" s="15">
        <f>HIO17_Vols!Z38</f>
        <v>0</v>
      </c>
      <c r="W98" s="15" t="s">
        <v>8</v>
      </c>
      <c r="X98" s="15">
        <f>HIO17_Vols!AA38</f>
        <v>0</v>
      </c>
      <c r="Y98" s="14" t="s">
        <v>8</v>
      </c>
      <c r="Z98" s="15">
        <f>HIO17_Vols!AB38</f>
        <v>0</v>
      </c>
      <c r="AA98" s="15" t="s">
        <v>8</v>
      </c>
      <c r="AB98" s="29">
        <f>HIO17_Vols!AC38</f>
        <v>6.049344686093119E-05</v>
      </c>
      <c r="AC98" s="15" t="s">
        <v>8</v>
      </c>
      <c r="AD98" s="29">
        <f>HIO17_Vols!AD38</f>
        <v>5.601245079715851E-06</v>
      </c>
      <c r="AE98" s="15" t="s">
        <v>8</v>
      </c>
      <c r="AF98" s="29">
        <f>HIO17_Vols!AE38</f>
        <v>0</v>
      </c>
      <c r="AG98" s="15" t="s">
        <v>8</v>
      </c>
      <c r="AH98" s="29">
        <f>HIO17_Vols!AF38</f>
        <v>0.01006544344064053</v>
      </c>
      <c r="AI98" s="15" t="s">
        <v>8</v>
      </c>
      <c r="AJ98" s="29">
        <f>HIO17_Vols!AG38</f>
        <v>1.9567941804132215E-07</v>
      </c>
      <c r="AK98" s="15" t="s">
        <v>8</v>
      </c>
      <c r="AL98" s="29">
        <f>HIO17_Vols!AH38</f>
        <v>5.682778170566403E-06</v>
      </c>
      <c r="AM98" s="15" t="s">
        <v>8</v>
      </c>
      <c r="AN98" s="72">
        <f>HIO17_Vols!AI38</f>
        <v>2.7873731897453697E-05</v>
      </c>
      <c r="AO98" s="14" t="str">
        <f>'[1]RevEIinput'!AJ36</f>
        <v> !</v>
      </c>
    </row>
    <row r="99" spans="1:3" ht="11.25">
      <c r="A99" s="17">
        <v>31</v>
      </c>
      <c r="B99" s="17">
        <v>3</v>
      </c>
      <c r="C99" s="17" t="s">
        <v>5</v>
      </c>
    </row>
    <row r="100" spans="1:4" ht="11.25">
      <c r="A100" s="17">
        <v>32</v>
      </c>
      <c r="B100" s="17">
        <v>0</v>
      </c>
      <c r="C100" s="17" t="s">
        <v>197</v>
      </c>
      <c r="D100" s="65"/>
    </row>
    <row r="101" spans="1:41" ht="11.25">
      <c r="A101" s="14">
        <v>32</v>
      </c>
      <c r="B101" s="10">
        <v>2</v>
      </c>
      <c r="C101" s="14" t="s">
        <v>277</v>
      </c>
      <c r="D101" s="15">
        <f>HIO17_Vols!Q39</f>
        <v>0.003022833701314032</v>
      </c>
      <c r="E101" s="15" t="s">
        <v>8</v>
      </c>
      <c r="F101" s="29">
        <f>HIO17_Vols!R39</f>
        <v>0.00039222164161737094</v>
      </c>
      <c r="G101" s="15" t="s">
        <v>8</v>
      </c>
      <c r="H101" s="29">
        <f>HIO17_Vols!S39</f>
        <v>0.003965033087797646</v>
      </c>
      <c r="I101" s="15" t="s">
        <v>8</v>
      </c>
      <c r="J101" s="29">
        <f>HIO17_Vols!T39</f>
        <v>0.01625246818229549</v>
      </c>
      <c r="K101" s="15" t="s">
        <v>8</v>
      </c>
      <c r="L101" s="29">
        <f>HIO17_Vols!U39</f>
        <v>0.00305174683258095</v>
      </c>
      <c r="M101" s="15" t="s">
        <v>8</v>
      </c>
      <c r="N101" s="29">
        <f>HIO17_Vols!V39</f>
        <v>0.009564888023574972</v>
      </c>
      <c r="O101" s="14" t="s">
        <v>8</v>
      </c>
      <c r="P101" s="15">
        <f>HIO17_Vols!W39</f>
        <v>0</v>
      </c>
      <c r="Q101" s="15" t="s">
        <v>8</v>
      </c>
      <c r="R101" s="29">
        <f>HIO17_Vols!X39</f>
        <v>0</v>
      </c>
      <c r="S101" s="15" t="s">
        <v>8</v>
      </c>
      <c r="T101" s="29">
        <f>HIO17_Vols!Y39</f>
        <v>0.00034796374620497597</v>
      </c>
      <c r="U101" s="15" t="s">
        <v>8</v>
      </c>
      <c r="V101" s="15">
        <f>HIO17_Vols!Z39</f>
        <v>0</v>
      </c>
      <c r="W101" s="15" t="s">
        <v>8</v>
      </c>
      <c r="X101" s="15">
        <f>HIO17_Vols!AA39</f>
        <v>0</v>
      </c>
      <c r="Y101" s="14" t="s">
        <v>8</v>
      </c>
      <c r="Z101" s="15">
        <f>HIO17_Vols!AB39</f>
        <v>0</v>
      </c>
      <c r="AA101" s="15" t="s">
        <v>8</v>
      </c>
      <c r="AB101" s="29">
        <f>HIO17_Vols!AC39</f>
        <v>6.049344686093119E-05</v>
      </c>
      <c r="AC101" s="15" t="s">
        <v>8</v>
      </c>
      <c r="AD101" s="29">
        <f>HIO17_Vols!AD39</f>
        <v>5.601245079715851E-06</v>
      </c>
      <c r="AE101" s="15" t="s">
        <v>8</v>
      </c>
      <c r="AF101" s="29">
        <f>HIO17_Vols!AE39</f>
        <v>0</v>
      </c>
      <c r="AG101" s="15" t="s">
        <v>8</v>
      </c>
      <c r="AH101" s="29">
        <f>HIO17_Vols!AF39</f>
        <v>0.01006544344064053</v>
      </c>
      <c r="AI101" s="15" t="s">
        <v>8</v>
      </c>
      <c r="AJ101" s="29">
        <f>HIO17_Vols!AG39</f>
        <v>1.9567941804132215E-07</v>
      </c>
      <c r="AK101" s="15" t="s">
        <v>8</v>
      </c>
      <c r="AL101" s="29">
        <f>HIO17_Vols!AH39</f>
        <v>5.682778170566403E-06</v>
      </c>
      <c r="AM101" s="15" t="s">
        <v>8</v>
      </c>
      <c r="AN101" s="72">
        <f>HIO17_Vols!AI39</f>
        <v>2.7873731897453697E-05</v>
      </c>
      <c r="AO101" s="14" t="str">
        <f>'[1]RevEIinput'!AJ37</f>
        <v> !</v>
      </c>
    </row>
    <row r="102" spans="1:3" ht="11.25">
      <c r="A102" s="17">
        <v>32</v>
      </c>
      <c r="B102" s="17">
        <v>3</v>
      </c>
      <c r="C102" s="17" t="s">
        <v>5</v>
      </c>
    </row>
    <row r="103" spans="1:4" ht="11.25">
      <c r="A103" s="17">
        <v>33</v>
      </c>
      <c r="B103" s="17">
        <v>0</v>
      </c>
      <c r="C103" s="17" t="s">
        <v>198</v>
      </c>
      <c r="D103" s="65"/>
    </row>
    <row r="104" spans="1:41" ht="11.25">
      <c r="A104" s="14">
        <v>33</v>
      </c>
      <c r="B104" s="10">
        <v>2</v>
      </c>
      <c r="C104" s="14" t="s">
        <v>278</v>
      </c>
      <c r="D104" s="15">
        <f>HIO17_Vols!Q40</f>
        <v>0.003022833701314032</v>
      </c>
      <c r="E104" s="15" t="s">
        <v>8</v>
      </c>
      <c r="F104" s="29">
        <f>HIO17_Vols!R40</f>
        <v>0.00039222164161737094</v>
      </c>
      <c r="G104" s="15" t="s">
        <v>8</v>
      </c>
      <c r="H104" s="29">
        <f>HIO17_Vols!S40</f>
        <v>0.003965033087797646</v>
      </c>
      <c r="I104" s="15" t="s">
        <v>8</v>
      </c>
      <c r="J104" s="29">
        <f>HIO17_Vols!T40</f>
        <v>0.01625246818229549</v>
      </c>
      <c r="K104" s="15" t="s">
        <v>8</v>
      </c>
      <c r="L104" s="29">
        <f>HIO17_Vols!U40</f>
        <v>0.00305174683258095</v>
      </c>
      <c r="M104" s="15" t="s">
        <v>8</v>
      </c>
      <c r="N104" s="29">
        <f>HIO17_Vols!V40</f>
        <v>0.009564888023574972</v>
      </c>
      <c r="O104" s="14" t="s">
        <v>8</v>
      </c>
      <c r="P104" s="15">
        <f>HIO17_Vols!W40</f>
        <v>0</v>
      </c>
      <c r="Q104" s="15" t="s">
        <v>8</v>
      </c>
      <c r="R104" s="29">
        <f>HIO17_Vols!X40</f>
        <v>0</v>
      </c>
      <c r="S104" s="15" t="s">
        <v>8</v>
      </c>
      <c r="T104" s="29">
        <f>HIO17_Vols!Y40</f>
        <v>0.00034796374620497597</v>
      </c>
      <c r="U104" s="15" t="s">
        <v>8</v>
      </c>
      <c r="V104" s="15">
        <f>HIO17_Vols!Z40</f>
        <v>0</v>
      </c>
      <c r="W104" s="15" t="s">
        <v>8</v>
      </c>
      <c r="X104" s="15">
        <f>HIO17_Vols!AA40</f>
        <v>0</v>
      </c>
      <c r="Y104" s="14" t="s">
        <v>8</v>
      </c>
      <c r="Z104" s="15">
        <f>HIO17_Vols!AB40</f>
        <v>0</v>
      </c>
      <c r="AA104" s="15" t="s">
        <v>8</v>
      </c>
      <c r="AB104" s="29">
        <f>HIO17_Vols!AC40</f>
        <v>6.049344686093119E-05</v>
      </c>
      <c r="AC104" s="15" t="s">
        <v>8</v>
      </c>
      <c r="AD104" s="29">
        <f>HIO17_Vols!AD40</f>
        <v>5.601245079715851E-06</v>
      </c>
      <c r="AE104" s="15" t="s">
        <v>8</v>
      </c>
      <c r="AF104" s="29">
        <f>HIO17_Vols!AE40</f>
        <v>0</v>
      </c>
      <c r="AG104" s="15" t="s">
        <v>8</v>
      </c>
      <c r="AH104" s="29">
        <f>HIO17_Vols!AF40</f>
        <v>0.01006544344064053</v>
      </c>
      <c r="AI104" s="15" t="s">
        <v>8</v>
      </c>
      <c r="AJ104" s="29">
        <f>HIO17_Vols!AG40</f>
        <v>1.9567941804132215E-07</v>
      </c>
      <c r="AK104" s="15" t="s">
        <v>8</v>
      </c>
      <c r="AL104" s="29">
        <f>HIO17_Vols!AH40</f>
        <v>5.682778170566403E-06</v>
      </c>
      <c r="AM104" s="15" t="s">
        <v>8</v>
      </c>
      <c r="AN104" s="72">
        <f>HIO17_Vols!AI40</f>
        <v>2.7873731897453697E-05</v>
      </c>
      <c r="AO104" s="14" t="str">
        <f>'[1]RevEIinput'!AJ38</f>
        <v> !</v>
      </c>
    </row>
    <row r="105" spans="1:3" ht="11.25">
      <c r="A105" s="17">
        <v>33</v>
      </c>
      <c r="B105" s="17">
        <v>3</v>
      </c>
      <c r="C105" s="17" t="s">
        <v>5</v>
      </c>
    </row>
    <row r="106" spans="1:4" ht="11.25">
      <c r="A106" s="17">
        <v>34</v>
      </c>
      <c r="B106" s="17">
        <v>0</v>
      </c>
      <c r="C106" s="17" t="s">
        <v>199</v>
      </c>
      <c r="D106" s="65"/>
    </row>
    <row r="107" spans="1:41" ht="11.25">
      <c r="A107" s="14">
        <v>34</v>
      </c>
      <c r="B107" s="10">
        <v>2</v>
      </c>
      <c r="C107" s="14" t="s">
        <v>279</v>
      </c>
      <c r="D107" s="15">
        <f>HIO17_Vols!Q41</f>
        <v>0.0023808514918248363</v>
      </c>
      <c r="E107" s="15" t="s">
        <v>8</v>
      </c>
      <c r="F107" s="29">
        <f>HIO17_Vols!R41</f>
        <v>0.0003089225451485372</v>
      </c>
      <c r="G107" s="15" t="s">
        <v>8</v>
      </c>
      <c r="H107" s="29">
        <f>HIO17_Vols!S41</f>
        <v>0.0031229488205435215</v>
      </c>
      <c r="I107" s="15" t="s">
        <v>8</v>
      </c>
      <c r="J107" s="29">
        <f>HIO17_Vols!T41</f>
        <v>0.012800807765519234</v>
      </c>
      <c r="K107" s="15" t="s">
        <v>8</v>
      </c>
      <c r="L107" s="29">
        <f>HIO17_Vols!U41</f>
        <v>0.0024036241212553756</v>
      </c>
      <c r="M107" s="15" t="s">
        <v>8</v>
      </c>
      <c r="N107" s="29">
        <f>HIO17_Vols!V41</f>
        <v>0.007533519925415249</v>
      </c>
      <c r="O107" s="14" t="s">
        <v>8</v>
      </c>
      <c r="P107" s="15">
        <f>HIO17_Vols!W41</f>
        <v>0</v>
      </c>
      <c r="Q107" s="15" t="s">
        <v>8</v>
      </c>
      <c r="R107" s="29">
        <f>HIO17_Vols!X41</f>
        <v>0</v>
      </c>
      <c r="S107" s="15" t="s">
        <v>8</v>
      </c>
      <c r="T107" s="29">
        <f>HIO17_Vols!Y41</f>
        <v>0.00027406403597159416</v>
      </c>
      <c r="U107" s="15" t="s">
        <v>8</v>
      </c>
      <c r="V107" s="15">
        <f>HIO17_Vols!Z41</f>
        <v>0</v>
      </c>
      <c r="W107" s="15" t="s">
        <v>8</v>
      </c>
      <c r="X107" s="15">
        <f>HIO17_Vols!AA41</f>
        <v>0</v>
      </c>
      <c r="Y107" s="14" t="s">
        <v>8</v>
      </c>
      <c r="Z107" s="15">
        <f>HIO17_Vols!AB41</f>
        <v>0</v>
      </c>
      <c r="AA107" s="15" t="s">
        <v>8</v>
      </c>
      <c r="AB107" s="29">
        <f>HIO17_Vols!AC41</f>
        <v>4.764599294425828E-05</v>
      </c>
      <c r="AC107" s="15" t="s">
        <v>8</v>
      </c>
      <c r="AD107" s="29">
        <f>HIO17_Vols!AD41</f>
        <v>4.411666013357248E-06</v>
      </c>
      <c r="AE107" s="15" t="s">
        <v>8</v>
      </c>
      <c r="AF107" s="29">
        <f>HIO17_Vols!AE41</f>
        <v>0</v>
      </c>
      <c r="AG107" s="15" t="s">
        <v>8</v>
      </c>
      <c r="AH107" s="29">
        <f>HIO17_Vols!AF41</f>
        <v>0.007927768577249281</v>
      </c>
      <c r="AI107" s="15" t="s">
        <v>8</v>
      </c>
      <c r="AJ107" s="29">
        <f>HIO17_Vols!AG41</f>
        <v>1.5412149009738019E-07</v>
      </c>
      <c r="AK107" s="15" t="s">
        <v>8</v>
      </c>
      <c r="AL107" s="29">
        <f>HIO17_Vols!AH41</f>
        <v>4.475883300897823E-06</v>
      </c>
      <c r="AM107" s="15" t="s">
        <v>8</v>
      </c>
      <c r="AN107" s="72">
        <f>HIO17_Vols!AI41</f>
        <v>2.1953975219321508E-05</v>
      </c>
      <c r="AO107" s="14" t="str">
        <f>'[1]RevEIinput'!AJ39</f>
        <v> !</v>
      </c>
    </row>
    <row r="108" spans="1:3" ht="11.25">
      <c r="A108" s="17">
        <v>34</v>
      </c>
      <c r="B108" s="17">
        <v>3</v>
      </c>
      <c r="C108" s="17" t="s">
        <v>5</v>
      </c>
    </row>
    <row r="109" spans="1:4" ht="11.25">
      <c r="A109" s="17">
        <v>35</v>
      </c>
      <c r="B109" s="17">
        <v>0</v>
      </c>
      <c r="C109" s="17" t="s">
        <v>200</v>
      </c>
      <c r="D109" s="65"/>
    </row>
    <row r="110" spans="1:41" ht="11.25">
      <c r="A110" s="14">
        <v>35</v>
      </c>
      <c r="B110" s="10">
        <v>2</v>
      </c>
      <c r="C110" s="14" t="s">
        <v>280</v>
      </c>
      <c r="D110" s="15">
        <f>HIO17_Vols!Q42</f>
        <v>0.0023808514918248363</v>
      </c>
      <c r="E110" s="15" t="s">
        <v>8</v>
      </c>
      <c r="F110" s="29">
        <f>HIO17_Vols!R42</f>
        <v>0.0003089225451485372</v>
      </c>
      <c r="G110" s="15" t="s">
        <v>8</v>
      </c>
      <c r="H110" s="29">
        <f>HIO17_Vols!S42</f>
        <v>0.0031229488205435215</v>
      </c>
      <c r="I110" s="15" t="s">
        <v>8</v>
      </c>
      <c r="J110" s="29">
        <f>HIO17_Vols!T42</f>
        <v>0.012800807765519234</v>
      </c>
      <c r="K110" s="15" t="s">
        <v>8</v>
      </c>
      <c r="L110" s="29">
        <f>HIO17_Vols!U42</f>
        <v>0.0024036241212553756</v>
      </c>
      <c r="M110" s="15" t="s">
        <v>8</v>
      </c>
      <c r="N110" s="29">
        <f>HIO17_Vols!V42</f>
        <v>0.007533519925415249</v>
      </c>
      <c r="O110" s="14" t="s">
        <v>8</v>
      </c>
      <c r="P110" s="15">
        <f>HIO17_Vols!W42</f>
        <v>0</v>
      </c>
      <c r="Q110" s="15" t="s">
        <v>8</v>
      </c>
      <c r="R110" s="29">
        <f>HIO17_Vols!X42</f>
        <v>0</v>
      </c>
      <c r="S110" s="15" t="s">
        <v>8</v>
      </c>
      <c r="T110" s="29">
        <f>HIO17_Vols!Y42</f>
        <v>0.00027406403597159416</v>
      </c>
      <c r="U110" s="15" t="s">
        <v>8</v>
      </c>
      <c r="V110" s="15">
        <f>HIO17_Vols!Z42</f>
        <v>0</v>
      </c>
      <c r="W110" s="15" t="s">
        <v>8</v>
      </c>
      <c r="X110" s="15">
        <f>HIO17_Vols!AA42</f>
        <v>0</v>
      </c>
      <c r="Y110" s="14" t="s">
        <v>8</v>
      </c>
      <c r="Z110" s="15">
        <f>HIO17_Vols!AB42</f>
        <v>0</v>
      </c>
      <c r="AA110" s="15" t="s">
        <v>8</v>
      </c>
      <c r="AB110" s="29">
        <f>HIO17_Vols!AC42</f>
        <v>4.764599294425828E-05</v>
      </c>
      <c r="AC110" s="15" t="s">
        <v>8</v>
      </c>
      <c r="AD110" s="29">
        <f>HIO17_Vols!AD42</f>
        <v>4.411666013357248E-06</v>
      </c>
      <c r="AE110" s="15" t="s">
        <v>8</v>
      </c>
      <c r="AF110" s="29">
        <f>HIO17_Vols!AE42</f>
        <v>0</v>
      </c>
      <c r="AG110" s="15" t="s">
        <v>8</v>
      </c>
      <c r="AH110" s="29">
        <f>HIO17_Vols!AF42</f>
        <v>0.007927768577249281</v>
      </c>
      <c r="AI110" s="15" t="s">
        <v>8</v>
      </c>
      <c r="AJ110" s="29">
        <f>HIO17_Vols!AG42</f>
        <v>1.5412149009738019E-07</v>
      </c>
      <c r="AK110" s="15" t="s">
        <v>8</v>
      </c>
      <c r="AL110" s="29">
        <f>HIO17_Vols!AH42</f>
        <v>4.475883300897823E-06</v>
      </c>
      <c r="AM110" s="15" t="s">
        <v>8</v>
      </c>
      <c r="AN110" s="72">
        <f>HIO17_Vols!AI42</f>
        <v>2.1953975219321508E-05</v>
      </c>
      <c r="AO110" s="14" t="str">
        <f>'[1]RevEIinput'!AJ40</f>
        <v> !</v>
      </c>
    </row>
    <row r="111" spans="1:3" ht="11.25">
      <c r="A111" s="17">
        <v>35</v>
      </c>
      <c r="B111" s="17">
        <v>3</v>
      </c>
      <c r="C111" s="17" t="s">
        <v>5</v>
      </c>
    </row>
    <row r="112" spans="1:4" ht="11.25">
      <c r="A112" s="17">
        <v>36</v>
      </c>
      <c r="B112" s="17">
        <v>0</v>
      </c>
      <c r="C112" s="17" t="s">
        <v>201</v>
      </c>
      <c r="D112" s="65"/>
    </row>
    <row r="113" spans="1:41" ht="11.25">
      <c r="A113" s="14">
        <v>36</v>
      </c>
      <c r="B113" s="10">
        <v>2</v>
      </c>
      <c r="C113" s="14" t="s">
        <v>281</v>
      </c>
      <c r="D113" s="15">
        <f>HIO17_Vols!Q43</f>
        <v>0.0023808514918248363</v>
      </c>
      <c r="E113" s="15" t="s">
        <v>8</v>
      </c>
      <c r="F113" s="29">
        <f>HIO17_Vols!R43</f>
        <v>0.0003089225451485372</v>
      </c>
      <c r="G113" s="15" t="s">
        <v>8</v>
      </c>
      <c r="H113" s="29">
        <f>HIO17_Vols!S43</f>
        <v>0.0031229488205435215</v>
      </c>
      <c r="I113" s="15" t="s">
        <v>8</v>
      </c>
      <c r="J113" s="29">
        <f>HIO17_Vols!T43</f>
        <v>0.012800807765519234</v>
      </c>
      <c r="K113" s="15" t="s">
        <v>8</v>
      </c>
      <c r="L113" s="29">
        <f>HIO17_Vols!U43</f>
        <v>0.0024036241212553756</v>
      </c>
      <c r="M113" s="15" t="s">
        <v>8</v>
      </c>
      <c r="N113" s="29">
        <f>HIO17_Vols!V43</f>
        <v>0.007533519925415249</v>
      </c>
      <c r="O113" s="14" t="s">
        <v>8</v>
      </c>
      <c r="P113" s="15">
        <f>HIO17_Vols!W43</f>
        <v>0</v>
      </c>
      <c r="Q113" s="15" t="s">
        <v>8</v>
      </c>
      <c r="R113" s="29">
        <f>HIO17_Vols!X43</f>
        <v>0</v>
      </c>
      <c r="S113" s="15" t="s">
        <v>8</v>
      </c>
      <c r="T113" s="29">
        <f>HIO17_Vols!Y43</f>
        <v>0.00027406403597159416</v>
      </c>
      <c r="U113" s="15" t="s">
        <v>8</v>
      </c>
      <c r="V113" s="15">
        <f>HIO17_Vols!Z43</f>
        <v>0</v>
      </c>
      <c r="W113" s="15" t="s">
        <v>8</v>
      </c>
      <c r="X113" s="15">
        <f>HIO17_Vols!AA43</f>
        <v>0</v>
      </c>
      <c r="Y113" s="14" t="s">
        <v>8</v>
      </c>
      <c r="Z113" s="15">
        <f>HIO17_Vols!AB43</f>
        <v>0</v>
      </c>
      <c r="AA113" s="15" t="s">
        <v>8</v>
      </c>
      <c r="AB113" s="29">
        <f>HIO17_Vols!AC43</f>
        <v>4.764599294425828E-05</v>
      </c>
      <c r="AC113" s="15" t="s">
        <v>8</v>
      </c>
      <c r="AD113" s="29">
        <f>HIO17_Vols!AD43</f>
        <v>4.411666013357248E-06</v>
      </c>
      <c r="AE113" s="15" t="s">
        <v>8</v>
      </c>
      <c r="AF113" s="29">
        <f>HIO17_Vols!AE43</f>
        <v>0</v>
      </c>
      <c r="AG113" s="15" t="s">
        <v>8</v>
      </c>
      <c r="AH113" s="29">
        <f>HIO17_Vols!AF43</f>
        <v>0.007927768577249281</v>
      </c>
      <c r="AI113" s="15" t="s">
        <v>8</v>
      </c>
      <c r="AJ113" s="29">
        <f>HIO17_Vols!AG43</f>
        <v>1.5412149009738019E-07</v>
      </c>
      <c r="AK113" s="15" t="s">
        <v>8</v>
      </c>
      <c r="AL113" s="29">
        <f>HIO17_Vols!AH43</f>
        <v>4.475883300897823E-06</v>
      </c>
      <c r="AM113" s="15" t="s">
        <v>8</v>
      </c>
      <c r="AN113" s="72">
        <f>HIO17_Vols!AI43</f>
        <v>2.1953975219321508E-05</v>
      </c>
      <c r="AO113" s="14" t="str">
        <f>'[1]RevEIinput'!AJ41</f>
        <v> !</v>
      </c>
    </row>
    <row r="114" spans="1:3" ht="11.25">
      <c r="A114" s="17">
        <v>36</v>
      </c>
      <c r="B114" s="17">
        <v>3</v>
      </c>
      <c r="C114" s="17" t="s">
        <v>5</v>
      </c>
    </row>
    <row r="115" spans="1:4" ht="11.25">
      <c r="A115" s="17">
        <v>37</v>
      </c>
      <c r="B115" s="17">
        <v>0</v>
      </c>
      <c r="C115" s="17" t="s">
        <v>202</v>
      </c>
      <c r="D115" s="65"/>
    </row>
    <row r="116" spans="1:41" ht="11.25">
      <c r="A116" s="14">
        <v>37</v>
      </c>
      <c r="B116" s="10">
        <v>2</v>
      </c>
      <c r="C116" s="14" t="s">
        <v>282</v>
      </c>
      <c r="D116" s="15">
        <f>HIO17_Vols!Q44</f>
        <v>0.0023808514918248363</v>
      </c>
      <c r="E116" s="15" t="s">
        <v>8</v>
      </c>
      <c r="F116" s="29">
        <f>HIO17_Vols!R44</f>
        <v>0.0003089225451485372</v>
      </c>
      <c r="G116" s="15" t="s">
        <v>8</v>
      </c>
      <c r="H116" s="29">
        <f>HIO17_Vols!S44</f>
        <v>0.0031229488205435215</v>
      </c>
      <c r="I116" s="15" t="s">
        <v>8</v>
      </c>
      <c r="J116" s="29">
        <f>HIO17_Vols!T44</f>
        <v>0.012800807765519234</v>
      </c>
      <c r="K116" s="15" t="s">
        <v>8</v>
      </c>
      <c r="L116" s="29">
        <f>HIO17_Vols!U44</f>
        <v>0.0024036241212553756</v>
      </c>
      <c r="M116" s="15" t="s">
        <v>8</v>
      </c>
      <c r="N116" s="29">
        <f>HIO17_Vols!V44</f>
        <v>0.007533519925415249</v>
      </c>
      <c r="O116" s="14" t="s">
        <v>8</v>
      </c>
      <c r="P116" s="15">
        <f>HIO17_Vols!W44</f>
        <v>0</v>
      </c>
      <c r="Q116" s="15" t="s">
        <v>8</v>
      </c>
      <c r="R116" s="29">
        <f>HIO17_Vols!X44</f>
        <v>0</v>
      </c>
      <c r="S116" s="15" t="s">
        <v>8</v>
      </c>
      <c r="T116" s="29">
        <f>HIO17_Vols!Y44</f>
        <v>0.00027406403597159416</v>
      </c>
      <c r="U116" s="15" t="s">
        <v>8</v>
      </c>
      <c r="V116" s="15">
        <f>HIO17_Vols!Z44</f>
        <v>0</v>
      </c>
      <c r="W116" s="15" t="s">
        <v>8</v>
      </c>
      <c r="X116" s="15">
        <f>HIO17_Vols!AA44</f>
        <v>0</v>
      </c>
      <c r="Y116" s="14" t="s">
        <v>8</v>
      </c>
      <c r="Z116" s="15">
        <f>HIO17_Vols!AB44</f>
        <v>0</v>
      </c>
      <c r="AA116" s="15" t="s">
        <v>8</v>
      </c>
      <c r="AB116" s="29">
        <f>HIO17_Vols!AC44</f>
        <v>4.764599294425828E-05</v>
      </c>
      <c r="AC116" s="15" t="s">
        <v>8</v>
      </c>
      <c r="AD116" s="29">
        <f>HIO17_Vols!AD44</f>
        <v>4.411666013357248E-06</v>
      </c>
      <c r="AE116" s="15" t="s">
        <v>8</v>
      </c>
      <c r="AF116" s="29">
        <f>HIO17_Vols!AE44</f>
        <v>0</v>
      </c>
      <c r="AG116" s="15" t="s">
        <v>8</v>
      </c>
      <c r="AH116" s="29">
        <f>HIO17_Vols!AF44</f>
        <v>0.007927768577249281</v>
      </c>
      <c r="AI116" s="15" t="s">
        <v>8</v>
      </c>
      <c r="AJ116" s="29">
        <f>HIO17_Vols!AG44</f>
        <v>1.5412149009738019E-07</v>
      </c>
      <c r="AK116" s="15" t="s">
        <v>8</v>
      </c>
      <c r="AL116" s="29">
        <f>HIO17_Vols!AH44</f>
        <v>4.475883300897823E-06</v>
      </c>
      <c r="AM116" s="15" t="s">
        <v>8</v>
      </c>
      <c r="AN116" s="72">
        <f>HIO17_Vols!AI44</f>
        <v>2.1953975219321508E-05</v>
      </c>
      <c r="AO116" s="14" t="str">
        <f>'[1]RevEIinput'!AJ42</f>
        <v> !</v>
      </c>
    </row>
    <row r="117" spans="1:3" ht="11.25">
      <c r="A117" s="17">
        <v>37</v>
      </c>
      <c r="B117" s="17">
        <v>3</v>
      </c>
      <c r="C117" s="17" t="s">
        <v>5</v>
      </c>
    </row>
    <row r="118" spans="1:4" ht="11.25">
      <c r="A118" s="17">
        <v>38</v>
      </c>
      <c r="B118" s="17">
        <v>0</v>
      </c>
      <c r="C118" s="17" t="s">
        <v>203</v>
      </c>
      <c r="D118" s="65"/>
    </row>
    <row r="119" spans="1:41" ht="11.25">
      <c r="A119" s="14">
        <v>38</v>
      </c>
      <c r="B119" s="10">
        <v>2</v>
      </c>
      <c r="C119" s="14" t="s">
        <v>283</v>
      </c>
      <c r="D119" s="15">
        <f>HIO17_Vols!Q45</f>
        <v>0.0023808514918248363</v>
      </c>
      <c r="E119" s="15" t="s">
        <v>8</v>
      </c>
      <c r="F119" s="29">
        <f>HIO17_Vols!R45</f>
        <v>0.0003089225451485372</v>
      </c>
      <c r="G119" s="15" t="s">
        <v>8</v>
      </c>
      <c r="H119" s="29">
        <f>HIO17_Vols!S45</f>
        <v>0.0031229488205435215</v>
      </c>
      <c r="I119" s="15" t="s">
        <v>8</v>
      </c>
      <c r="J119" s="29">
        <f>HIO17_Vols!T45</f>
        <v>0.012800807765519234</v>
      </c>
      <c r="K119" s="15" t="s">
        <v>8</v>
      </c>
      <c r="L119" s="29">
        <f>HIO17_Vols!U45</f>
        <v>0.0024036241212553756</v>
      </c>
      <c r="M119" s="15" t="s">
        <v>8</v>
      </c>
      <c r="N119" s="29">
        <f>HIO17_Vols!V45</f>
        <v>0.007533519925415249</v>
      </c>
      <c r="O119" s="14" t="s">
        <v>8</v>
      </c>
      <c r="P119" s="15">
        <f>HIO17_Vols!W45</f>
        <v>0</v>
      </c>
      <c r="Q119" s="15" t="s">
        <v>8</v>
      </c>
      <c r="R119" s="29">
        <f>HIO17_Vols!X45</f>
        <v>0</v>
      </c>
      <c r="S119" s="15" t="s">
        <v>8</v>
      </c>
      <c r="T119" s="29">
        <f>HIO17_Vols!Y45</f>
        <v>0.00027406403597159416</v>
      </c>
      <c r="U119" s="15" t="s">
        <v>8</v>
      </c>
      <c r="V119" s="15">
        <f>HIO17_Vols!Z45</f>
        <v>0</v>
      </c>
      <c r="W119" s="15" t="s">
        <v>8</v>
      </c>
      <c r="X119" s="15">
        <f>HIO17_Vols!AA45</f>
        <v>0</v>
      </c>
      <c r="Y119" s="14" t="s">
        <v>8</v>
      </c>
      <c r="Z119" s="15">
        <f>HIO17_Vols!AB45</f>
        <v>0</v>
      </c>
      <c r="AA119" s="15" t="s">
        <v>8</v>
      </c>
      <c r="AB119" s="29">
        <f>HIO17_Vols!AC45</f>
        <v>4.764599294425828E-05</v>
      </c>
      <c r="AC119" s="15" t="s">
        <v>8</v>
      </c>
      <c r="AD119" s="29">
        <f>HIO17_Vols!AD45</f>
        <v>4.411666013357248E-06</v>
      </c>
      <c r="AE119" s="15" t="s">
        <v>8</v>
      </c>
      <c r="AF119" s="29">
        <f>HIO17_Vols!AE45</f>
        <v>0</v>
      </c>
      <c r="AG119" s="15" t="s">
        <v>8</v>
      </c>
      <c r="AH119" s="29">
        <f>HIO17_Vols!AF45</f>
        <v>0.007927768577249281</v>
      </c>
      <c r="AI119" s="15" t="s">
        <v>8</v>
      </c>
      <c r="AJ119" s="29">
        <f>HIO17_Vols!AG45</f>
        <v>1.5412149009738019E-07</v>
      </c>
      <c r="AK119" s="15" t="s">
        <v>8</v>
      </c>
      <c r="AL119" s="29">
        <f>HIO17_Vols!AH45</f>
        <v>4.475883300897823E-06</v>
      </c>
      <c r="AM119" s="15" t="s">
        <v>8</v>
      </c>
      <c r="AN119" s="72">
        <f>HIO17_Vols!AI45</f>
        <v>2.1953975219321508E-05</v>
      </c>
      <c r="AO119" s="14" t="str">
        <f>'[1]RevEIinput'!AJ43</f>
        <v> !</v>
      </c>
    </row>
    <row r="120" spans="1:3" ht="11.25">
      <c r="A120" s="17">
        <v>38</v>
      </c>
      <c r="B120" s="17">
        <v>3</v>
      </c>
      <c r="C120" s="17" t="s">
        <v>5</v>
      </c>
    </row>
    <row r="121" spans="1:4" ht="11.25">
      <c r="A121" s="17">
        <v>39</v>
      </c>
      <c r="B121" s="17">
        <v>0</v>
      </c>
      <c r="C121" s="17" t="s">
        <v>204</v>
      </c>
      <c r="D121" s="65"/>
    </row>
    <row r="122" spans="1:41" ht="11.25">
      <c r="A122" s="14">
        <v>39</v>
      </c>
      <c r="B122" s="10">
        <v>2</v>
      </c>
      <c r="C122" s="14" t="s">
        <v>284</v>
      </c>
      <c r="D122" s="15">
        <f>HIO17_Vols!Q46</f>
        <v>0.002489072014180511</v>
      </c>
      <c r="E122" s="15" t="s">
        <v>8</v>
      </c>
      <c r="F122" s="29">
        <f>HIO17_Vols!R46</f>
        <v>0.00032296447901892535</v>
      </c>
      <c r="G122" s="15" t="s">
        <v>8</v>
      </c>
      <c r="H122" s="29">
        <f>HIO17_Vols!S46</f>
        <v>0.0032649010396591364</v>
      </c>
      <c r="I122" s="15" t="s">
        <v>8</v>
      </c>
      <c r="J122" s="29">
        <f>HIO17_Vols!T46</f>
        <v>0.013382662663951926</v>
      </c>
      <c r="K122" s="15" t="s">
        <v>8</v>
      </c>
      <c r="L122" s="29">
        <f>HIO17_Vols!U46</f>
        <v>0.00251287976313062</v>
      </c>
      <c r="M122" s="15" t="s">
        <v>8</v>
      </c>
      <c r="N122" s="29">
        <f>HIO17_Vols!V46</f>
        <v>0.00787595264929776</v>
      </c>
      <c r="O122" s="14" t="s">
        <v>8</v>
      </c>
      <c r="P122" s="15">
        <f>HIO17_Vols!W46</f>
        <v>0</v>
      </c>
      <c r="Q122" s="15" t="s">
        <v>8</v>
      </c>
      <c r="R122" s="29">
        <f>HIO17_Vols!X46</f>
        <v>0</v>
      </c>
      <c r="S122" s="15" t="s">
        <v>8</v>
      </c>
      <c r="T122" s="29">
        <f>HIO17_Vols!Y46</f>
        <v>0.00028652149215212117</v>
      </c>
      <c r="U122" s="15" t="s">
        <v>8</v>
      </c>
      <c r="V122" s="15">
        <f>HIO17_Vols!Z46</f>
        <v>0</v>
      </c>
      <c r="W122" s="15" t="s">
        <v>8</v>
      </c>
      <c r="X122" s="15">
        <f>HIO17_Vols!AA46</f>
        <v>0</v>
      </c>
      <c r="Y122" s="14" t="s">
        <v>8</v>
      </c>
      <c r="Z122" s="15">
        <f>HIO17_Vols!AB46</f>
        <v>0</v>
      </c>
      <c r="AA122" s="15" t="s">
        <v>8</v>
      </c>
      <c r="AB122" s="29">
        <f>HIO17_Vols!AC46</f>
        <v>4.981171989627002E-05</v>
      </c>
      <c r="AC122" s="15" t="s">
        <v>8</v>
      </c>
      <c r="AD122" s="29">
        <f>HIO17_Vols!AD46</f>
        <v>4.612196286691668E-06</v>
      </c>
      <c r="AE122" s="15" t="s">
        <v>8</v>
      </c>
      <c r="AF122" s="29">
        <f>HIO17_Vols!AE46</f>
        <v>0</v>
      </c>
      <c r="AG122" s="15" t="s">
        <v>8</v>
      </c>
      <c r="AH122" s="29">
        <f>HIO17_Vols!AF46</f>
        <v>0.008288121694396975</v>
      </c>
      <c r="AI122" s="15" t="s">
        <v>8</v>
      </c>
      <c r="AJ122" s="29">
        <f>HIO17_Vols!AG46</f>
        <v>1.6112701237453383E-07</v>
      </c>
      <c r="AK122" s="15" t="s">
        <v>8</v>
      </c>
      <c r="AL122" s="29">
        <f>HIO17_Vols!AH46</f>
        <v>4.6793325418477246E-06</v>
      </c>
      <c r="AM122" s="15" t="s">
        <v>8</v>
      </c>
      <c r="AN122" s="72">
        <f>HIO17_Vols!AI46</f>
        <v>2.2951883183836124E-05</v>
      </c>
      <c r="AO122" s="14" t="str">
        <f>'[1]RevEIinput'!AJ44</f>
        <v> !</v>
      </c>
    </row>
    <row r="123" spans="1:3" ht="11.25">
      <c r="A123" s="17">
        <v>39</v>
      </c>
      <c r="B123" s="17">
        <v>3</v>
      </c>
      <c r="C123" s="17" t="s">
        <v>5</v>
      </c>
    </row>
    <row r="124" spans="1:4" ht="11.25">
      <c r="A124" s="17">
        <v>40</v>
      </c>
      <c r="B124" s="17">
        <v>0</v>
      </c>
      <c r="C124" s="17" t="s">
        <v>205</v>
      </c>
      <c r="D124" s="65"/>
    </row>
    <row r="125" spans="1:41" ht="11.25">
      <c r="A125" s="14">
        <v>40</v>
      </c>
      <c r="B125" s="10">
        <v>2</v>
      </c>
      <c r="C125" s="14" t="s">
        <v>285</v>
      </c>
      <c r="D125" s="15">
        <f>HIO17_Vols!Q47</f>
        <v>0.002489072014180511</v>
      </c>
      <c r="E125" s="15" t="s">
        <v>8</v>
      </c>
      <c r="F125" s="29">
        <f>HIO17_Vols!R47</f>
        <v>0.00032296447901892535</v>
      </c>
      <c r="G125" s="15" t="s">
        <v>8</v>
      </c>
      <c r="H125" s="29">
        <f>HIO17_Vols!S47</f>
        <v>0.0032649010396591364</v>
      </c>
      <c r="I125" s="15" t="s">
        <v>8</v>
      </c>
      <c r="J125" s="29">
        <f>HIO17_Vols!T47</f>
        <v>0.013382662663951926</v>
      </c>
      <c r="K125" s="15" t="s">
        <v>8</v>
      </c>
      <c r="L125" s="29">
        <f>HIO17_Vols!U47</f>
        <v>0.00251287976313062</v>
      </c>
      <c r="M125" s="15" t="s">
        <v>8</v>
      </c>
      <c r="N125" s="29">
        <f>HIO17_Vols!V47</f>
        <v>0.00787595264929776</v>
      </c>
      <c r="O125" s="14" t="s">
        <v>8</v>
      </c>
      <c r="P125" s="15">
        <f>HIO17_Vols!W47</f>
        <v>0</v>
      </c>
      <c r="Q125" s="15" t="s">
        <v>8</v>
      </c>
      <c r="R125" s="29">
        <f>HIO17_Vols!X47</f>
        <v>0</v>
      </c>
      <c r="S125" s="15" t="s">
        <v>8</v>
      </c>
      <c r="T125" s="29">
        <f>HIO17_Vols!Y47</f>
        <v>0.00028652149215212117</v>
      </c>
      <c r="U125" s="15" t="s">
        <v>8</v>
      </c>
      <c r="V125" s="15">
        <f>HIO17_Vols!Z47</f>
        <v>0</v>
      </c>
      <c r="W125" s="15" t="s">
        <v>8</v>
      </c>
      <c r="X125" s="15">
        <f>HIO17_Vols!AA47</f>
        <v>0</v>
      </c>
      <c r="Y125" s="14" t="s">
        <v>8</v>
      </c>
      <c r="Z125" s="15">
        <f>HIO17_Vols!AB47</f>
        <v>0</v>
      </c>
      <c r="AA125" s="15" t="s">
        <v>8</v>
      </c>
      <c r="AB125" s="29">
        <f>HIO17_Vols!AC47</f>
        <v>4.981171989627002E-05</v>
      </c>
      <c r="AC125" s="15" t="s">
        <v>8</v>
      </c>
      <c r="AD125" s="29">
        <f>HIO17_Vols!AD47</f>
        <v>4.612196286691668E-06</v>
      </c>
      <c r="AE125" s="15" t="s">
        <v>8</v>
      </c>
      <c r="AF125" s="29">
        <f>HIO17_Vols!AE47</f>
        <v>0</v>
      </c>
      <c r="AG125" s="15" t="s">
        <v>8</v>
      </c>
      <c r="AH125" s="29">
        <f>HIO17_Vols!AF47</f>
        <v>0.008288121694396975</v>
      </c>
      <c r="AI125" s="15" t="s">
        <v>8</v>
      </c>
      <c r="AJ125" s="29">
        <f>HIO17_Vols!AG47</f>
        <v>1.6112701237453383E-07</v>
      </c>
      <c r="AK125" s="15" t="s">
        <v>8</v>
      </c>
      <c r="AL125" s="29">
        <f>HIO17_Vols!AH47</f>
        <v>4.6793325418477246E-06</v>
      </c>
      <c r="AM125" s="15" t="s">
        <v>8</v>
      </c>
      <c r="AN125" s="72">
        <f>HIO17_Vols!AI47</f>
        <v>2.2951883183836124E-05</v>
      </c>
      <c r="AO125" s="14" t="str">
        <f>'[1]RevEIinput'!AJ45</f>
        <v> !</v>
      </c>
    </row>
    <row r="126" spans="1:3" ht="11.25">
      <c r="A126" s="17">
        <v>40</v>
      </c>
      <c r="B126" s="17">
        <v>3</v>
      </c>
      <c r="C126" s="17" t="s">
        <v>5</v>
      </c>
    </row>
    <row r="127" spans="1:4" ht="11.25">
      <c r="A127" s="17">
        <v>41</v>
      </c>
      <c r="B127" s="17">
        <v>0</v>
      </c>
      <c r="C127" s="17" t="s">
        <v>206</v>
      </c>
      <c r="D127" s="65"/>
    </row>
    <row r="128" spans="1:41" ht="11.25">
      <c r="A128" s="14">
        <v>41</v>
      </c>
      <c r="B128" s="10">
        <v>2</v>
      </c>
      <c r="C128" s="14" t="s">
        <v>286</v>
      </c>
      <c r="D128" s="15">
        <f>HIO17_Vols!Q48</f>
        <v>0.002489072014180511</v>
      </c>
      <c r="E128" s="15" t="s">
        <v>8</v>
      </c>
      <c r="F128" s="29">
        <f>HIO17_Vols!R48</f>
        <v>0.00032296447901892535</v>
      </c>
      <c r="G128" s="15" t="s">
        <v>8</v>
      </c>
      <c r="H128" s="29">
        <f>HIO17_Vols!S48</f>
        <v>0.0032649010396591364</v>
      </c>
      <c r="I128" s="15" t="s">
        <v>8</v>
      </c>
      <c r="J128" s="29">
        <f>HIO17_Vols!T48</f>
        <v>0.013382662663951926</v>
      </c>
      <c r="K128" s="15" t="s">
        <v>8</v>
      </c>
      <c r="L128" s="29">
        <f>HIO17_Vols!U48</f>
        <v>0.00251287976313062</v>
      </c>
      <c r="M128" s="15" t="s">
        <v>8</v>
      </c>
      <c r="N128" s="29">
        <f>HIO17_Vols!V48</f>
        <v>0.00787595264929776</v>
      </c>
      <c r="O128" s="14" t="s">
        <v>8</v>
      </c>
      <c r="P128" s="15">
        <f>HIO17_Vols!W48</f>
        <v>0</v>
      </c>
      <c r="Q128" s="15" t="s">
        <v>8</v>
      </c>
      <c r="R128" s="29">
        <f>HIO17_Vols!X48</f>
        <v>0</v>
      </c>
      <c r="S128" s="15" t="s">
        <v>8</v>
      </c>
      <c r="T128" s="29">
        <f>HIO17_Vols!Y48</f>
        <v>0.00028652149215212117</v>
      </c>
      <c r="U128" s="15" t="s">
        <v>8</v>
      </c>
      <c r="V128" s="15">
        <f>HIO17_Vols!Z48</f>
        <v>0</v>
      </c>
      <c r="W128" s="15" t="s">
        <v>8</v>
      </c>
      <c r="X128" s="15">
        <f>HIO17_Vols!AA48</f>
        <v>0</v>
      </c>
      <c r="Y128" s="14" t="s">
        <v>8</v>
      </c>
      <c r="Z128" s="15">
        <f>HIO17_Vols!AB48</f>
        <v>0</v>
      </c>
      <c r="AA128" s="15" t="s">
        <v>8</v>
      </c>
      <c r="AB128" s="29">
        <f>HIO17_Vols!AC48</f>
        <v>4.981171989627002E-05</v>
      </c>
      <c r="AC128" s="15" t="s">
        <v>8</v>
      </c>
      <c r="AD128" s="29">
        <f>HIO17_Vols!AD48</f>
        <v>4.612196286691668E-06</v>
      </c>
      <c r="AE128" s="15" t="s">
        <v>8</v>
      </c>
      <c r="AF128" s="29">
        <f>HIO17_Vols!AE48</f>
        <v>0</v>
      </c>
      <c r="AG128" s="15" t="s">
        <v>8</v>
      </c>
      <c r="AH128" s="29">
        <f>HIO17_Vols!AF48</f>
        <v>0.008288121694396975</v>
      </c>
      <c r="AI128" s="15" t="s">
        <v>8</v>
      </c>
      <c r="AJ128" s="29">
        <f>HIO17_Vols!AG48</f>
        <v>1.6112701237453383E-07</v>
      </c>
      <c r="AK128" s="15" t="s">
        <v>8</v>
      </c>
      <c r="AL128" s="29">
        <f>HIO17_Vols!AH48</f>
        <v>4.6793325418477246E-06</v>
      </c>
      <c r="AM128" s="15" t="s">
        <v>8</v>
      </c>
      <c r="AN128" s="72">
        <f>HIO17_Vols!AI48</f>
        <v>2.2951883183836124E-05</v>
      </c>
      <c r="AO128" s="14" t="str">
        <f>'[1]RevEIinput'!AJ46</f>
        <v> !</v>
      </c>
    </row>
    <row r="129" spans="1:3" ht="11.25">
      <c r="A129" s="17">
        <v>41</v>
      </c>
      <c r="B129" s="17">
        <v>3</v>
      </c>
      <c r="C129" s="17" t="s">
        <v>5</v>
      </c>
    </row>
    <row r="130" spans="1:4" ht="11.25">
      <c r="A130" s="17">
        <v>42</v>
      </c>
      <c r="B130" s="17">
        <v>0</v>
      </c>
      <c r="C130" s="17" t="s">
        <v>207</v>
      </c>
      <c r="D130" s="65"/>
    </row>
    <row r="131" spans="1:41" ht="11.25">
      <c r="A131" s="14">
        <v>42</v>
      </c>
      <c r="B131" s="10">
        <v>2</v>
      </c>
      <c r="C131" s="14" t="s">
        <v>287</v>
      </c>
      <c r="D131" s="15">
        <f>HIO17_Vols!Q49</f>
        <v>0.002489072014180511</v>
      </c>
      <c r="E131" s="15" t="s">
        <v>8</v>
      </c>
      <c r="F131" s="29">
        <f>HIO17_Vols!R49</f>
        <v>0.00032296447901892535</v>
      </c>
      <c r="G131" s="15" t="s">
        <v>8</v>
      </c>
      <c r="H131" s="29">
        <f>HIO17_Vols!S49</f>
        <v>0.0032649010396591364</v>
      </c>
      <c r="I131" s="15" t="s">
        <v>8</v>
      </c>
      <c r="J131" s="29">
        <f>HIO17_Vols!T49</f>
        <v>0.013382662663951926</v>
      </c>
      <c r="K131" s="15" t="s">
        <v>8</v>
      </c>
      <c r="L131" s="29">
        <f>HIO17_Vols!U49</f>
        <v>0.00251287976313062</v>
      </c>
      <c r="M131" s="15" t="s">
        <v>8</v>
      </c>
      <c r="N131" s="29">
        <f>HIO17_Vols!V49</f>
        <v>0.00787595264929776</v>
      </c>
      <c r="O131" s="14" t="s">
        <v>8</v>
      </c>
      <c r="P131" s="15">
        <f>HIO17_Vols!W49</f>
        <v>0</v>
      </c>
      <c r="Q131" s="15" t="s">
        <v>8</v>
      </c>
      <c r="R131" s="29">
        <f>HIO17_Vols!X49</f>
        <v>0</v>
      </c>
      <c r="S131" s="15" t="s">
        <v>8</v>
      </c>
      <c r="T131" s="29">
        <f>HIO17_Vols!Y49</f>
        <v>0.00028652149215212117</v>
      </c>
      <c r="U131" s="15" t="s">
        <v>8</v>
      </c>
      <c r="V131" s="15">
        <f>HIO17_Vols!Z49</f>
        <v>0</v>
      </c>
      <c r="W131" s="15" t="s">
        <v>8</v>
      </c>
      <c r="X131" s="15">
        <f>HIO17_Vols!AA49</f>
        <v>0</v>
      </c>
      <c r="Y131" s="14" t="s">
        <v>8</v>
      </c>
      <c r="Z131" s="15">
        <f>HIO17_Vols!AB49</f>
        <v>0</v>
      </c>
      <c r="AA131" s="15" t="s">
        <v>8</v>
      </c>
      <c r="AB131" s="29">
        <f>HIO17_Vols!AC49</f>
        <v>4.981171989627002E-05</v>
      </c>
      <c r="AC131" s="15" t="s">
        <v>8</v>
      </c>
      <c r="AD131" s="29">
        <f>HIO17_Vols!AD49</f>
        <v>4.612196286691668E-06</v>
      </c>
      <c r="AE131" s="15" t="s">
        <v>8</v>
      </c>
      <c r="AF131" s="29">
        <f>HIO17_Vols!AE49</f>
        <v>0</v>
      </c>
      <c r="AG131" s="15" t="s">
        <v>8</v>
      </c>
      <c r="AH131" s="29">
        <f>HIO17_Vols!AF49</f>
        <v>0.008288121694396975</v>
      </c>
      <c r="AI131" s="15" t="s">
        <v>8</v>
      </c>
      <c r="AJ131" s="29">
        <f>HIO17_Vols!AG49</f>
        <v>1.6112701237453383E-07</v>
      </c>
      <c r="AK131" s="15" t="s">
        <v>8</v>
      </c>
      <c r="AL131" s="29">
        <f>HIO17_Vols!AH49</f>
        <v>4.6793325418477246E-06</v>
      </c>
      <c r="AM131" s="15" t="s">
        <v>8</v>
      </c>
      <c r="AN131" s="72">
        <f>HIO17_Vols!AI49</f>
        <v>2.2951883183836124E-05</v>
      </c>
      <c r="AO131" s="14" t="str">
        <f>'[1]RevEIinput'!AJ47</f>
        <v> !</v>
      </c>
    </row>
    <row r="132" spans="1:3" ht="11.25">
      <c r="A132" s="17">
        <v>42</v>
      </c>
      <c r="B132" s="17">
        <v>3</v>
      </c>
      <c r="C132" s="17" t="s">
        <v>5</v>
      </c>
    </row>
    <row r="133" spans="1:4" ht="11.25">
      <c r="A133" s="17">
        <v>43</v>
      </c>
      <c r="B133" s="17">
        <v>0</v>
      </c>
      <c r="C133" s="17" t="s">
        <v>208</v>
      </c>
      <c r="D133" s="65"/>
    </row>
    <row r="134" spans="1:41" ht="11.25">
      <c r="A134" s="14">
        <v>43</v>
      </c>
      <c r="B134" s="10">
        <v>2</v>
      </c>
      <c r="C134" s="14" t="s">
        <v>288</v>
      </c>
      <c r="D134" s="15">
        <f>HIO17_Vols!Q50</f>
        <v>0.002489072014180511</v>
      </c>
      <c r="E134" s="15" t="s">
        <v>8</v>
      </c>
      <c r="F134" s="29">
        <f>HIO17_Vols!R50</f>
        <v>0.00032296447901892535</v>
      </c>
      <c r="G134" s="15" t="s">
        <v>8</v>
      </c>
      <c r="H134" s="29">
        <f>HIO17_Vols!S50</f>
        <v>0.0032649010396591364</v>
      </c>
      <c r="I134" s="15" t="s">
        <v>8</v>
      </c>
      <c r="J134" s="29">
        <f>HIO17_Vols!T50</f>
        <v>0.013382662663951926</v>
      </c>
      <c r="K134" s="15" t="s">
        <v>8</v>
      </c>
      <c r="L134" s="29">
        <f>HIO17_Vols!U50</f>
        <v>0.00251287976313062</v>
      </c>
      <c r="M134" s="15" t="s">
        <v>8</v>
      </c>
      <c r="N134" s="29">
        <f>HIO17_Vols!V50</f>
        <v>0.00787595264929776</v>
      </c>
      <c r="O134" s="14" t="s">
        <v>8</v>
      </c>
      <c r="P134" s="15">
        <f>HIO17_Vols!W50</f>
        <v>0</v>
      </c>
      <c r="Q134" s="15" t="s">
        <v>8</v>
      </c>
      <c r="R134" s="29">
        <f>HIO17_Vols!X50</f>
        <v>0</v>
      </c>
      <c r="S134" s="15" t="s">
        <v>8</v>
      </c>
      <c r="T134" s="29">
        <f>HIO17_Vols!Y50</f>
        <v>0.00028652149215212117</v>
      </c>
      <c r="U134" s="15" t="s">
        <v>8</v>
      </c>
      <c r="V134" s="15">
        <f>HIO17_Vols!Z50</f>
        <v>0</v>
      </c>
      <c r="W134" s="15" t="s">
        <v>8</v>
      </c>
      <c r="X134" s="15">
        <f>HIO17_Vols!AA50</f>
        <v>0</v>
      </c>
      <c r="Y134" s="14" t="s">
        <v>8</v>
      </c>
      <c r="Z134" s="15">
        <f>HIO17_Vols!AB50</f>
        <v>0</v>
      </c>
      <c r="AA134" s="15" t="s">
        <v>8</v>
      </c>
      <c r="AB134" s="29">
        <f>HIO17_Vols!AC50</f>
        <v>4.981171989627002E-05</v>
      </c>
      <c r="AC134" s="15" t="s">
        <v>8</v>
      </c>
      <c r="AD134" s="29">
        <f>HIO17_Vols!AD50</f>
        <v>4.612196286691668E-06</v>
      </c>
      <c r="AE134" s="15" t="s">
        <v>8</v>
      </c>
      <c r="AF134" s="29">
        <f>HIO17_Vols!AE50</f>
        <v>0</v>
      </c>
      <c r="AG134" s="15" t="s">
        <v>8</v>
      </c>
      <c r="AH134" s="29">
        <f>HIO17_Vols!AF50</f>
        <v>0.008288121694396975</v>
      </c>
      <c r="AI134" s="15" t="s">
        <v>8</v>
      </c>
      <c r="AJ134" s="29">
        <f>HIO17_Vols!AG50</f>
        <v>1.6112701237453383E-07</v>
      </c>
      <c r="AK134" s="15" t="s">
        <v>8</v>
      </c>
      <c r="AL134" s="29">
        <f>HIO17_Vols!AH50</f>
        <v>4.6793325418477246E-06</v>
      </c>
      <c r="AM134" s="15" t="s">
        <v>8</v>
      </c>
      <c r="AN134" s="72">
        <f>HIO17_Vols!AI50</f>
        <v>2.2951883183836124E-05</v>
      </c>
      <c r="AO134" s="14" t="str">
        <f>'[1]RevEIinput'!AJ48</f>
        <v> !</v>
      </c>
    </row>
    <row r="135" spans="1:3" ht="11.25">
      <c r="A135" s="17">
        <v>43</v>
      </c>
      <c r="B135" s="17">
        <v>3</v>
      </c>
      <c r="C135" s="17" t="s">
        <v>5</v>
      </c>
    </row>
    <row r="136" spans="1:4" ht="11.25">
      <c r="A136" s="17">
        <v>44</v>
      </c>
      <c r="B136" s="17">
        <v>0</v>
      </c>
      <c r="C136" s="17" t="s">
        <v>209</v>
      </c>
      <c r="D136" s="65"/>
    </row>
    <row r="137" spans="1:41" ht="11.25">
      <c r="A137" s="14">
        <v>44</v>
      </c>
      <c r="B137" s="10">
        <v>2</v>
      </c>
      <c r="C137" s="14" t="s">
        <v>289</v>
      </c>
      <c r="D137" s="15">
        <f>HIO17_Vols!Q51</f>
        <v>0.002489072014180511</v>
      </c>
      <c r="E137" s="15" t="s">
        <v>8</v>
      </c>
      <c r="F137" s="29">
        <f>HIO17_Vols!R51</f>
        <v>0.00032296447901892535</v>
      </c>
      <c r="G137" s="15" t="s">
        <v>8</v>
      </c>
      <c r="H137" s="29">
        <f>HIO17_Vols!S51</f>
        <v>0.0032649010396591364</v>
      </c>
      <c r="I137" s="15" t="s">
        <v>8</v>
      </c>
      <c r="J137" s="29">
        <f>HIO17_Vols!T51</f>
        <v>0.013382662663951926</v>
      </c>
      <c r="K137" s="15" t="s">
        <v>8</v>
      </c>
      <c r="L137" s="29">
        <f>HIO17_Vols!U51</f>
        <v>0.00251287976313062</v>
      </c>
      <c r="M137" s="15" t="s">
        <v>8</v>
      </c>
      <c r="N137" s="29">
        <f>HIO17_Vols!V51</f>
        <v>0.00787595264929776</v>
      </c>
      <c r="O137" s="14" t="s">
        <v>8</v>
      </c>
      <c r="P137" s="15">
        <f>HIO17_Vols!W51</f>
        <v>0</v>
      </c>
      <c r="Q137" s="15" t="s">
        <v>8</v>
      </c>
      <c r="R137" s="29">
        <f>HIO17_Vols!X51</f>
        <v>0</v>
      </c>
      <c r="S137" s="15" t="s">
        <v>8</v>
      </c>
      <c r="T137" s="29">
        <f>HIO17_Vols!Y51</f>
        <v>0.00028652149215212117</v>
      </c>
      <c r="U137" s="15" t="s">
        <v>8</v>
      </c>
      <c r="V137" s="15">
        <f>HIO17_Vols!Z51</f>
        <v>0</v>
      </c>
      <c r="W137" s="15" t="s">
        <v>8</v>
      </c>
      <c r="X137" s="15">
        <f>HIO17_Vols!AA51</f>
        <v>0</v>
      </c>
      <c r="Y137" s="14" t="s">
        <v>8</v>
      </c>
      <c r="Z137" s="15">
        <f>HIO17_Vols!AB51</f>
        <v>0</v>
      </c>
      <c r="AA137" s="15" t="s">
        <v>8</v>
      </c>
      <c r="AB137" s="29">
        <f>HIO17_Vols!AC51</f>
        <v>4.981171989627002E-05</v>
      </c>
      <c r="AC137" s="15" t="s">
        <v>8</v>
      </c>
      <c r="AD137" s="29">
        <f>HIO17_Vols!AD51</f>
        <v>4.612196286691668E-06</v>
      </c>
      <c r="AE137" s="15" t="s">
        <v>8</v>
      </c>
      <c r="AF137" s="29">
        <f>HIO17_Vols!AE51</f>
        <v>0</v>
      </c>
      <c r="AG137" s="15" t="s">
        <v>8</v>
      </c>
      <c r="AH137" s="29">
        <f>HIO17_Vols!AF51</f>
        <v>0.008288121694396975</v>
      </c>
      <c r="AI137" s="15" t="s">
        <v>8</v>
      </c>
      <c r="AJ137" s="29">
        <f>HIO17_Vols!AG51</f>
        <v>1.6112701237453383E-07</v>
      </c>
      <c r="AK137" s="15" t="s">
        <v>8</v>
      </c>
      <c r="AL137" s="29">
        <f>HIO17_Vols!AH51</f>
        <v>4.6793325418477246E-06</v>
      </c>
      <c r="AM137" s="15" t="s">
        <v>8</v>
      </c>
      <c r="AN137" s="72">
        <f>HIO17_Vols!AI51</f>
        <v>2.2951883183836124E-05</v>
      </c>
      <c r="AO137" s="14" t="str">
        <f>'[1]RevEIinput'!AJ49</f>
        <v> !</v>
      </c>
    </row>
    <row r="138" spans="1:3" ht="11.25">
      <c r="A138" s="17">
        <v>44</v>
      </c>
      <c r="B138" s="17">
        <v>3</v>
      </c>
      <c r="C138" s="17" t="s">
        <v>5</v>
      </c>
    </row>
    <row r="139" spans="1:4" ht="11.25">
      <c r="A139" s="17">
        <v>45</v>
      </c>
      <c r="B139" s="17">
        <v>0</v>
      </c>
      <c r="C139" s="17" t="s">
        <v>210</v>
      </c>
      <c r="D139" s="65"/>
    </row>
    <row r="140" spans="1:41" ht="11.25">
      <c r="A140" s="14">
        <v>45</v>
      </c>
      <c r="B140" s="10">
        <v>2</v>
      </c>
      <c r="C140" s="14" t="s">
        <v>290</v>
      </c>
      <c r="D140" s="15">
        <f>HIO17_Vols!Q52</f>
        <v>0.002489072014180511</v>
      </c>
      <c r="E140" s="15" t="s">
        <v>8</v>
      </c>
      <c r="F140" s="29">
        <f>HIO17_Vols!R52</f>
        <v>0.00032296447901892535</v>
      </c>
      <c r="G140" s="15" t="s">
        <v>8</v>
      </c>
      <c r="H140" s="29">
        <f>HIO17_Vols!S52</f>
        <v>0.0032649010396591364</v>
      </c>
      <c r="I140" s="15" t="s">
        <v>8</v>
      </c>
      <c r="J140" s="29">
        <f>HIO17_Vols!T52</f>
        <v>0.013382662663951926</v>
      </c>
      <c r="K140" s="15" t="s">
        <v>8</v>
      </c>
      <c r="L140" s="29">
        <f>HIO17_Vols!U52</f>
        <v>0.00251287976313062</v>
      </c>
      <c r="M140" s="15" t="s">
        <v>8</v>
      </c>
      <c r="N140" s="29">
        <f>HIO17_Vols!V52</f>
        <v>0.00787595264929776</v>
      </c>
      <c r="O140" s="14" t="s">
        <v>8</v>
      </c>
      <c r="P140" s="15">
        <f>HIO17_Vols!W52</f>
        <v>0</v>
      </c>
      <c r="Q140" s="15" t="s">
        <v>8</v>
      </c>
      <c r="R140" s="29">
        <f>HIO17_Vols!X52</f>
        <v>0</v>
      </c>
      <c r="S140" s="15" t="s">
        <v>8</v>
      </c>
      <c r="T140" s="29">
        <f>HIO17_Vols!Y52</f>
        <v>0.00028652149215212117</v>
      </c>
      <c r="U140" s="15" t="s">
        <v>8</v>
      </c>
      <c r="V140" s="15">
        <f>HIO17_Vols!Z52</f>
        <v>0</v>
      </c>
      <c r="W140" s="15" t="s">
        <v>8</v>
      </c>
      <c r="X140" s="15">
        <f>HIO17_Vols!AA52</f>
        <v>0</v>
      </c>
      <c r="Y140" s="14" t="s">
        <v>8</v>
      </c>
      <c r="Z140" s="15">
        <f>HIO17_Vols!AB52</f>
        <v>0</v>
      </c>
      <c r="AA140" s="15" t="s">
        <v>8</v>
      </c>
      <c r="AB140" s="29">
        <f>HIO17_Vols!AC52</f>
        <v>4.981171989627002E-05</v>
      </c>
      <c r="AC140" s="15" t="s">
        <v>8</v>
      </c>
      <c r="AD140" s="29">
        <f>HIO17_Vols!AD52</f>
        <v>4.612196286691668E-06</v>
      </c>
      <c r="AE140" s="15" t="s">
        <v>8</v>
      </c>
      <c r="AF140" s="29">
        <f>HIO17_Vols!AE52</f>
        <v>0</v>
      </c>
      <c r="AG140" s="15" t="s">
        <v>8</v>
      </c>
      <c r="AH140" s="29">
        <f>HIO17_Vols!AF52</f>
        <v>0.008288121694396975</v>
      </c>
      <c r="AI140" s="15" t="s">
        <v>8</v>
      </c>
      <c r="AJ140" s="29">
        <f>HIO17_Vols!AG52</f>
        <v>1.6112701237453383E-07</v>
      </c>
      <c r="AK140" s="15" t="s">
        <v>8</v>
      </c>
      <c r="AL140" s="29">
        <f>HIO17_Vols!AH52</f>
        <v>4.6793325418477246E-06</v>
      </c>
      <c r="AM140" s="15" t="s">
        <v>8</v>
      </c>
      <c r="AN140" s="72">
        <f>HIO17_Vols!AI52</f>
        <v>2.2951883183836124E-05</v>
      </c>
      <c r="AO140" s="14" t="str">
        <f>'[1]RevEIinput'!AJ50</f>
        <v> !</v>
      </c>
    </row>
    <row r="141" spans="1:3" ht="11.25">
      <c r="A141" s="17">
        <v>45</v>
      </c>
      <c r="B141" s="17">
        <v>3</v>
      </c>
      <c r="C141" s="17" t="s">
        <v>5</v>
      </c>
    </row>
    <row r="142" spans="1:4" ht="11.25">
      <c r="A142" s="17">
        <v>46</v>
      </c>
      <c r="B142" s="17">
        <v>0</v>
      </c>
      <c r="C142" s="17" t="s">
        <v>211</v>
      </c>
      <c r="D142" s="65"/>
    </row>
    <row r="143" spans="1:41" ht="11.25">
      <c r="A143" s="14">
        <v>46</v>
      </c>
      <c r="B143" s="10">
        <v>2</v>
      </c>
      <c r="C143" s="14" t="s">
        <v>291</v>
      </c>
      <c r="D143" s="15">
        <f>HIO17_Vols!Q53</f>
        <v>0.002489072014180511</v>
      </c>
      <c r="E143" s="15" t="s">
        <v>8</v>
      </c>
      <c r="F143" s="29">
        <f>HIO17_Vols!R53</f>
        <v>0.00032296447901892535</v>
      </c>
      <c r="G143" s="15" t="s">
        <v>8</v>
      </c>
      <c r="H143" s="29">
        <f>HIO17_Vols!S53</f>
        <v>0.0032649010396591364</v>
      </c>
      <c r="I143" s="15" t="s">
        <v>8</v>
      </c>
      <c r="J143" s="29">
        <f>HIO17_Vols!T53</f>
        <v>0.013382662663951926</v>
      </c>
      <c r="K143" s="15" t="s">
        <v>8</v>
      </c>
      <c r="L143" s="29">
        <f>HIO17_Vols!U53</f>
        <v>0.00251287976313062</v>
      </c>
      <c r="M143" s="15" t="s">
        <v>8</v>
      </c>
      <c r="N143" s="29">
        <f>HIO17_Vols!V53</f>
        <v>0.00787595264929776</v>
      </c>
      <c r="O143" s="14" t="s">
        <v>8</v>
      </c>
      <c r="P143" s="15">
        <f>HIO17_Vols!W53</f>
        <v>0</v>
      </c>
      <c r="Q143" s="15" t="s">
        <v>8</v>
      </c>
      <c r="R143" s="29">
        <f>HIO17_Vols!X53</f>
        <v>0</v>
      </c>
      <c r="S143" s="15" t="s">
        <v>8</v>
      </c>
      <c r="T143" s="29">
        <f>HIO17_Vols!Y53</f>
        <v>0.00028652149215212117</v>
      </c>
      <c r="U143" s="15" t="s">
        <v>8</v>
      </c>
      <c r="V143" s="15">
        <f>HIO17_Vols!Z53</f>
        <v>0</v>
      </c>
      <c r="W143" s="15" t="s">
        <v>8</v>
      </c>
      <c r="X143" s="15">
        <f>HIO17_Vols!AA53</f>
        <v>0</v>
      </c>
      <c r="Y143" s="14" t="s">
        <v>8</v>
      </c>
      <c r="Z143" s="15">
        <f>HIO17_Vols!AB53</f>
        <v>0</v>
      </c>
      <c r="AA143" s="15" t="s">
        <v>8</v>
      </c>
      <c r="AB143" s="29">
        <f>HIO17_Vols!AC53</f>
        <v>4.981171989627002E-05</v>
      </c>
      <c r="AC143" s="15" t="s">
        <v>8</v>
      </c>
      <c r="AD143" s="29">
        <f>HIO17_Vols!AD53</f>
        <v>4.612196286691668E-06</v>
      </c>
      <c r="AE143" s="15" t="s">
        <v>8</v>
      </c>
      <c r="AF143" s="29">
        <f>HIO17_Vols!AE53</f>
        <v>0</v>
      </c>
      <c r="AG143" s="15" t="s">
        <v>8</v>
      </c>
      <c r="AH143" s="29">
        <f>HIO17_Vols!AF53</f>
        <v>0.008288121694396975</v>
      </c>
      <c r="AI143" s="15" t="s">
        <v>8</v>
      </c>
      <c r="AJ143" s="29">
        <f>HIO17_Vols!AG53</f>
        <v>1.6112701237453383E-07</v>
      </c>
      <c r="AK143" s="15" t="s">
        <v>8</v>
      </c>
      <c r="AL143" s="29">
        <f>HIO17_Vols!AH53</f>
        <v>4.6793325418477246E-06</v>
      </c>
      <c r="AM143" s="15" t="s">
        <v>8</v>
      </c>
      <c r="AN143" s="72">
        <f>HIO17_Vols!AI53</f>
        <v>2.2951883183836124E-05</v>
      </c>
      <c r="AO143" s="14" t="str">
        <f>'[1]RevEIinput'!AJ51</f>
        <v> !</v>
      </c>
    </row>
    <row r="144" spans="1:3" ht="11.25">
      <c r="A144" s="17">
        <v>46</v>
      </c>
      <c r="B144" s="17">
        <v>3</v>
      </c>
      <c r="C144" s="17" t="s">
        <v>5</v>
      </c>
    </row>
    <row r="145" spans="1:4" ht="11.25">
      <c r="A145" s="17">
        <v>47</v>
      </c>
      <c r="B145" s="17">
        <v>0</v>
      </c>
      <c r="C145" s="17" t="s">
        <v>212</v>
      </c>
      <c r="D145" s="65"/>
    </row>
    <row r="146" spans="1:41" ht="11.25">
      <c r="A146" s="14">
        <v>47</v>
      </c>
      <c r="B146" s="10">
        <v>2</v>
      </c>
      <c r="C146" s="14" t="s">
        <v>292</v>
      </c>
      <c r="D146" s="15">
        <f>HIO17_Vols!Q54</f>
        <v>0.002489072014180511</v>
      </c>
      <c r="E146" s="15" t="s">
        <v>8</v>
      </c>
      <c r="F146" s="29">
        <f>HIO17_Vols!R54</f>
        <v>0.00032296447901892535</v>
      </c>
      <c r="G146" s="15" t="s">
        <v>8</v>
      </c>
      <c r="H146" s="29">
        <f>HIO17_Vols!S54</f>
        <v>0.0032649010396591364</v>
      </c>
      <c r="I146" s="15" t="s">
        <v>8</v>
      </c>
      <c r="J146" s="29">
        <f>HIO17_Vols!T54</f>
        <v>0.013382662663951926</v>
      </c>
      <c r="K146" s="15" t="s">
        <v>8</v>
      </c>
      <c r="L146" s="29">
        <f>HIO17_Vols!U54</f>
        <v>0.00251287976313062</v>
      </c>
      <c r="M146" s="15" t="s">
        <v>8</v>
      </c>
      <c r="N146" s="29">
        <f>HIO17_Vols!V54</f>
        <v>0.00787595264929776</v>
      </c>
      <c r="O146" s="14" t="s">
        <v>8</v>
      </c>
      <c r="P146" s="15">
        <f>HIO17_Vols!W54</f>
        <v>0</v>
      </c>
      <c r="Q146" s="15" t="s">
        <v>8</v>
      </c>
      <c r="R146" s="29">
        <f>HIO17_Vols!X54</f>
        <v>0</v>
      </c>
      <c r="S146" s="15" t="s">
        <v>8</v>
      </c>
      <c r="T146" s="29">
        <f>HIO17_Vols!Y54</f>
        <v>0.00028652149215212117</v>
      </c>
      <c r="U146" s="15" t="s">
        <v>8</v>
      </c>
      <c r="V146" s="15">
        <f>HIO17_Vols!Z54</f>
        <v>0</v>
      </c>
      <c r="W146" s="15" t="s">
        <v>8</v>
      </c>
      <c r="X146" s="15">
        <f>HIO17_Vols!AA54</f>
        <v>0</v>
      </c>
      <c r="Y146" s="14" t="s">
        <v>8</v>
      </c>
      <c r="Z146" s="15">
        <f>HIO17_Vols!AB54</f>
        <v>0</v>
      </c>
      <c r="AA146" s="15" t="s">
        <v>8</v>
      </c>
      <c r="AB146" s="29">
        <f>HIO17_Vols!AC54</f>
        <v>4.981171989627002E-05</v>
      </c>
      <c r="AC146" s="15" t="s">
        <v>8</v>
      </c>
      <c r="AD146" s="29">
        <f>HIO17_Vols!AD54</f>
        <v>4.612196286691668E-06</v>
      </c>
      <c r="AE146" s="15" t="s">
        <v>8</v>
      </c>
      <c r="AF146" s="29">
        <f>HIO17_Vols!AE54</f>
        <v>0</v>
      </c>
      <c r="AG146" s="15" t="s">
        <v>8</v>
      </c>
      <c r="AH146" s="29">
        <f>HIO17_Vols!AF54</f>
        <v>0.008288121694396975</v>
      </c>
      <c r="AI146" s="15" t="s">
        <v>8</v>
      </c>
      <c r="AJ146" s="29">
        <f>HIO17_Vols!AG54</f>
        <v>1.6112701237453383E-07</v>
      </c>
      <c r="AK146" s="15" t="s">
        <v>8</v>
      </c>
      <c r="AL146" s="29">
        <f>HIO17_Vols!AH54</f>
        <v>4.6793325418477246E-06</v>
      </c>
      <c r="AM146" s="15" t="s">
        <v>8</v>
      </c>
      <c r="AN146" s="72">
        <f>HIO17_Vols!AI54</f>
        <v>2.2951883183836124E-05</v>
      </c>
      <c r="AO146" s="14" t="str">
        <f>'[1]RevEIinput'!AJ52</f>
        <v> !</v>
      </c>
    </row>
    <row r="147" spans="1:3" ht="11.25">
      <c r="A147" s="17">
        <v>47</v>
      </c>
      <c r="B147" s="17">
        <v>3</v>
      </c>
      <c r="C147" s="17" t="s">
        <v>5</v>
      </c>
    </row>
    <row r="148" spans="1:4" ht="11.25">
      <c r="A148" s="17">
        <v>48</v>
      </c>
      <c r="B148" s="17">
        <v>0</v>
      </c>
      <c r="C148" s="17" t="s">
        <v>213</v>
      </c>
      <c r="D148" s="65"/>
    </row>
    <row r="149" spans="1:41" ht="11.25">
      <c r="A149" s="14">
        <v>48</v>
      </c>
      <c r="B149" s="10">
        <v>2</v>
      </c>
      <c r="C149" s="14" t="s">
        <v>293</v>
      </c>
      <c r="D149" s="15">
        <f>HIO17_Vols!Q55</f>
        <v>0.002489072014180511</v>
      </c>
      <c r="E149" s="15" t="s">
        <v>8</v>
      </c>
      <c r="F149" s="29">
        <f>HIO17_Vols!R55</f>
        <v>0.00032296447901892535</v>
      </c>
      <c r="G149" s="15" t="s">
        <v>8</v>
      </c>
      <c r="H149" s="29">
        <f>HIO17_Vols!S55</f>
        <v>0.0032649010396591364</v>
      </c>
      <c r="I149" s="15" t="s">
        <v>8</v>
      </c>
      <c r="J149" s="29">
        <f>HIO17_Vols!T55</f>
        <v>0.013382662663951926</v>
      </c>
      <c r="K149" s="15" t="s">
        <v>8</v>
      </c>
      <c r="L149" s="29">
        <f>HIO17_Vols!U55</f>
        <v>0.00251287976313062</v>
      </c>
      <c r="M149" s="15" t="s">
        <v>8</v>
      </c>
      <c r="N149" s="29">
        <f>HIO17_Vols!V55</f>
        <v>0.00787595264929776</v>
      </c>
      <c r="O149" s="14" t="s">
        <v>8</v>
      </c>
      <c r="P149" s="15">
        <f>HIO17_Vols!W55</f>
        <v>0</v>
      </c>
      <c r="Q149" s="15" t="s">
        <v>8</v>
      </c>
      <c r="R149" s="29">
        <f>HIO17_Vols!X55</f>
        <v>0</v>
      </c>
      <c r="S149" s="15" t="s">
        <v>8</v>
      </c>
      <c r="T149" s="29">
        <f>HIO17_Vols!Y55</f>
        <v>0.00028652149215212117</v>
      </c>
      <c r="U149" s="15" t="s">
        <v>8</v>
      </c>
      <c r="V149" s="15">
        <f>HIO17_Vols!Z55</f>
        <v>0</v>
      </c>
      <c r="W149" s="15" t="s">
        <v>8</v>
      </c>
      <c r="X149" s="15">
        <f>HIO17_Vols!AA55</f>
        <v>0</v>
      </c>
      <c r="Y149" s="14" t="s">
        <v>8</v>
      </c>
      <c r="Z149" s="15">
        <f>HIO17_Vols!AB55</f>
        <v>0</v>
      </c>
      <c r="AA149" s="15" t="s">
        <v>8</v>
      </c>
      <c r="AB149" s="29">
        <f>HIO17_Vols!AC55</f>
        <v>4.981171989627002E-05</v>
      </c>
      <c r="AC149" s="15" t="s">
        <v>8</v>
      </c>
      <c r="AD149" s="29">
        <f>HIO17_Vols!AD55</f>
        <v>4.612196286691668E-06</v>
      </c>
      <c r="AE149" s="15" t="s">
        <v>8</v>
      </c>
      <c r="AF149" s="29">
        <f>HIO17_Vols!AE55</f>
        <v>0</v>
      </c>
      <c r="AG149" s="15" t="s">
        <v>8</v>
      </c>
      <c r="AH149" s="29">
        <f>HIO17_Vols!AF55</f>
        <v>0.008288121694396975</v>
      </c>
      <c r="AI149" s="15" t="s">
        <v>8</v>
      </c>
      <c r="AJ149" s="29">
        <f>HIO17_Vols!AG55</f>
        <v>1.6112701237453383E-07</v>
      </c>
      <c r="AK149" s="15" t="s">
        <v>8</v>
      </c>
      <c r="AL149" s="29">
        <f>HIO17_Vols!AH55</f>
        <v>4.6793325418477246E-06</v>
      </c>
      <c r="AM149" s="15" t="s">
        <v>8</v>
      </c>
      <c r="AN149" s="72">
        <f>HIO17_Vols!AI55</f>
        <v>2.2951883183836124E-05</v>
      </c>
      <c r="AO149" s="14" t="str">
        <f>'[1]RevEIinput'!AJ53</f>
        <v> !</v>
      </c>
    </row>
    <row r="150" spans="1:3" ht="11.25">
      <c r="A150" s="17">
        <v>48</v>
      </c>
      <c r="B150" s="17">
        <v>3</v>
      </c>
      <c r="C150" s="17" t="s">
        <v>5</v>
      </c>
    </row>
    <row r="151" spans="1:4" ht="11.25">
      <c r="A151" s="17">
        <v>49</v>
      </c>
      <c r="B151" s="17">
        <v>0</v>
      </c>
      <c r="C151" s="17" t="s">
        <v>214</v>
      </c>
      <c r="D151" s="65"/>
    </row>
    <row r="152" spans="1:41" ht="11.25">
      <c r="A152" s="14">
        <v>49</v>
      </c>
      <c r="B152" s="10">
        <v>2</v>
      </c>
      <c r="C152" s="14" t="s">
        <v>294</v>
      </c>
      <c r="D152" s="15">
        <f>HIO17_Vols!Q56</f>
        <v>0.002489072014180511</v>
      </c>
      <c r="E152" s="15" t="s">
        <v>8</v>
      </c>
      <c r="F152" s="29">
        <f>HIO17_Vols!R56</f>
        <v>0.00032296447901892535</v>
      </c>
      <c r="G152" s="15" t="s">
        <v>8</v>
      </c>
      <c r="H152" s="29">
        <f>HIO17_Vols!S56</f>
        <v>0.0032649010396591364</v>
      </c>
      <c r="I152" s="15" t="s">
        <v>8</v>
      </c>
      <c r="J152" s="29">
        <f>HIO17_Vols!T56</f>
        <v>0.013382662663951926</v>
      </c>
      <c r="K152" s="15" t="s">
        <v>8</v>
      </c>
      <c r="L152" s="29">
        <f>HIO17_Vols!U56</f>
        <v>0.00251287976313062</v>
      </c>
      <c r="M152" s="15" t="s">
        <v>8</v>
      </c>
      <c r="N152" s="29">
        <f>HIO17_Vols!V56</f>
        <v>0.00787595264929776</v>
      </c>
      <c r="O152" s="14" t="s">
        <v>8</v>
      </c>
      <c r="P152" s="15">
        <f>HIO17_Vols!W56</f>
        <v>0</v>
      </c>
      <c r="Q152" s="15" t="s">
        <v>8</v>
      </c>
      <c r="R152" s="29">
        <f>HIO17_Vols!X56</f>
        <v>0</v>
      </c>
      <c r="S152" s="15" t="s">
        <v>8</v>
      </c>
      <c r="T152" s="29">
        <f>HIO17_Vols!Y56</f>
        <v>0.00028652149215212117</v>
      </c>
      <c r="U152" s="15" t="s">
        <v>8</v>
      </c>
      <c r="V152" s="15">
        <f>HIO17_Vols!Z56</f>
        <v>0</v>
      </c>
      <c r="W152" s="15" t="s">
        <v>8</v>
      </c>
      <c r="X152" s="15">
        <f>HIO17_Vols!AA56</f>
        <v>0</v>
      </c>
      <c r="Y152" s="14" t="s">
        <v>8</v>
      </c>
      <c r="Z152" s="15">
        <f>HIO17_Vols!AB56</f>
        <v>0</v>
      </c>
      <c r="AA152" s="15" t="s">
        <v>8</v>
      </c>
      <c r="AB152" s="29">
        <f>HIO17_Vols!AC56</f>
        <v>4.981171989627002E-05</v>
      </c>
      <c r="AC152" s="15" t="s">
        <v>8</v>
      </c>
      <c r="AD152" s="29">
        <f>HIO17_Vols!AD56</f>
        <v>4.612196286691668E-06</v>
      </c>
      <c r="AE152" s="15" t="s">
        <v>8</v>
      </c>
      <c r="AF152" s="29">
        <f>HIO17_Vols!AE56</f>
        <v>0</v>
      </c>
      <c r="AG152" s="15" t="s">
        <v>8</v>
      </c>
      <c r="AH152" s="29">
        <f>HIO17_Vols!AF56</f>
        <v>0.008288121694396975</v>
      </c>
      <c r="AI152" s="15" t="s">
        <v>8</v>
      </c>
      <c r="AJ152" s="29">
        <f>HIO17_Vols!AG56</f>
        <v>1.6112701237453383E-07</v>
      </c>
      <c r="AK152" s="15" t="s">
        <v>8</v>
      </c>
      <c r="AL152" s="29">
        <f>HIO17_Vols!AH56</f>
        <v>4.6793325418477246E-06</v>
      </c>
      <c r="AM152" s="15" t="s">
        <v>8</v>
      </c>
      <c r="AN152" s="72">
        <f>HIO17_Vols!AI56</f>
        <v>2.2951883183836124E-05</v>
      </c>
      <c r="AO152" s="14" t="str">
        <f>'[1]RevEIinput'!AJ54</f>
        <v> !</v>
      </c>
    </row>
    <row r="153" spans="1:3" ht="11.25">
      <c r="A153" s="17">
        <v>49</v>
      </c>
      <c r="B153" s="17">
        <v>3</v>
      </c>
      <c r="C153" s="17" t="s">
        <v>5</v>
      </c>
    </row>
    <row r="154" spans="1:4" ht="11.25">
      <c r="A154" s="17">
        <v>50</v>
      </c>
      <c r="B154" s="17">
        <v>0</v>
      </c>
      <c r="C154" s="17" t="s">
        <v>215</v>
      </c>
      <c r="D154" s="65"/>
    </row>
    <row r="155" spans="1:41" ht="11.25">
      <c r="A155" s="14">
        <v>50</v>
      </c>
      <c r="B155" s="10">
        <v>2</v>
      </c>
      <c r="C155" s="14" t="s">
        <v>295</v>
      </c>
      <c r="D155" s="15">
        <f>HIO17_Vols!Q57</f>
        <v>0.0024508765357020377</v>
      </c>
      <c r="E155" s="15" t="s">
        <v>8</v>
      </c>
      <c r="F155" s="29">
        <f>HIO17_Vols!R57</f>
        <v>0.00031800850235878835</v>
      </c>
      <c r="G155" s="15" t="s">
        <v>8</v>
      </c>
      <c r="H155" s="29">
        <f>HIO17_Vols!S57</f>
        <v>0.0032148002564418602</v>
      </c>
      <c r="I155" s="15" t="s">
        <v>8</v>
      </c>
      <c r="J155" s="29">
        <f>HIO17_Vols!T57</f>
        <v>0.013177302111563916</v>
      </c>
      <c r="K155" s="15" t="s">
        <v>8</v>
      </c>
      <c r="L155" s="29">
        <f>HIO17_Vols!U57</f>
        <v>0.0024743189483511217</v>
      </c>
      <c r="M155" s="15" t="s">
        <v>8</v>
      </c>
      <c r="N155" s="29">
        <f>HIO17_Vols!V57</f>
        <v>0.007755094040868639</v>
      </c>
      <c r="O155" s="14" t="s">
        <v>8</v>
      </c>
      <c r="P155" s="15">
        <f>HIO17_Vols!W57</f>
        <v>0</v>
      </c>
      <c r="Q155" s="15" t="s">
        <v>8</v>
      </c>
      <c r="R155" s="29">
        <f>HIO17_Vols!X57</f>
        <v>0</v>
      </c>
      <c r="S155" s="15" t="s">
        <v>8</v>
      </c>
      <c r="T155" s="29">
        <f>HIO17_Vols!Y57</f>
        <v>0.0002821247429119351</v>
      </c>
      <c r="U155" s="15" t="s">
        <v>8</v>
      </c>
      <c r="V155" s="15">
        <f>HIO17_Vols!Z57</f>
        <v>0</v>
      </c>
      <c r="W155" s="15" t="s">
        <v>8</v>
      </c>
      <c r="X155" s="15">
        <f>HIO17_Vols!AA57</f>
        <v>0</v>
      </c>
      <c r="Y155" s="14" t="s">
        <v>8</v>
      </c>
      <c r="Z155" s="15">
        <f>HIO17_Vols!AB57</f>
        <v>0</v>
      </c>
      <c r="AA155" s="15" t="s">
        <v>8</v>
      </c>
      <c r="AB155" s="29">
        <f>HIO17_Vols!AC57</f>
        <v>4.904734567791293E-05</v>
      </c>
      <c r="AC155" s="15" t="s">
        <v>8</v>
      </c>
      <c r="AD155" s="29">
        <f>HIO17_Vols!AD57</f>
        <v>4.541420896103049E-06</v>
      </c>
      <c r="AE155" s="15" t="s">
        <v>8</v>
      </c>
      <c r="AF155" s="29">
        <f>HIO17_Vols!AE57</f>
        <v>0</v>
      </c>
      <c r="AG155" s="15" t="s">
        <v>8</v>
      </c>
      <c r="AH155" s="29">
        <f>HIO17_Vols!AF57</f>
        <v>0.008160938241286024</v>
      </c>
      <c r="AI155" s="15" t="s">
        <v>8</v>
      </c>
      <c r="AJ155" s="29">
        <f>HIO17_Vols!AG57</f>
        <v>1.586544751002443E-07</v>
      </c>
      <c r="AK155" s="15" t="s">
        <v>8</v>
      </c>
      <c r="AL155" s="29">
        <f>HIO17_Vols!AH57</f>
        <v>4.6075269273948185E-06</v>
      </c>
      <c r="AM155" s="15" t="s">
        <v>8</v>
      </c>
      <c r="AN155" s="72">
        <f>HIO17_Vols!AI57</f>
        <v>2.2599680372830962E-05</v>
      </c>
      <c r="AO155" s="14" t="str">
        <f>'[1]RevEIinput'!AJ55</f>
        <v> !</v>
      </c>
    </row>
    <row r="156" spans="1:3" ht="11.25">
      <c r="A156" s="17">
        <v>50</v>
      </c>
      <c r="B156" s="17">
        <v>3</v>
      </c>
      <c r="C156" s="17" t="s">
        <v>5</v>
      </c>
    </row>
    <row r="157" spans="1:4" ht="11.25">
      <c r="A157" s="17">
        <v>51</v>
      </c>
      <c r="B157" s="17">
        <v>0</v>
      </c>
      <c r="C157" s="17" t="s">
        <v>216</v>
      </c>
      <c r="D157" s="65"/>
    </row>
    <row r="158" spans="1:41" ht="11.25">
      <c r="A158" s="14">
        <v>51</v>
      </c>
      <c r="B158" s="10">
        <v>2</v>
      </c>
      <c r="C158" s="14" t="s">
        <v>296</v>
      </c>
      <c r="D158" s="15">
        <f>HIO17_Vols!Q58</f>
        <v>0.0024508765357020377</v>
      </c>
      <c r="E158" s="15" t="s">
        <v>8</v>
      </c>
      <c r="F158" s="29">
        <f>HIO17_Vols!R58</f>
        <v>0.00031800850235878835</v>
      </c>
      <c r="G158" s="15" t="s">
        <v>8</v>
      </c>
      <c r="H158" s="29">
        <f>HIO17_Vols!S58</f>
        <v>0.0032148002564418602</v>
      </c>
      <c r="I158" s="15" t="s">
        <v>8</v>
      </c>
      <c r="J158" s="29">
        <f>HIO17_Vols!T58</f>
        <v>0.013177302111563916</v>
      </c>
      <c r="K158" s="15" t="s">
        <v>8</v>
      </c>
      <c r="L158" s="29">
        <f>HIO17_Vols!U58</f>
        <v>0.0024743189483511217</v>
      </c>
      <c r="M158" s="15" t="s">
        <v>8</v>
      </c>
      <c r="N158" s="29">
        <f>HIO17_Vols!V58</f>
        <v>0.007755094040868639</v>
      </c>
      <c r="O158" s="14" t="s">
        <v>8</v>
      </c>
      <c r="P158" s="15">
        <f>HIO17_Vols!W58</f>
        <v>0</v>
      </c>
      <c r="Q158" s="15" t="s">
        <v>8</v>
      </c>
      <c r="R158" s="29">
        <f>HIO17_Vols!X58</f>
        <v>0</v>
      </c>
      <c r="S158" s="15" t="s">
        <v>8</v>
      </c>
      <c r="T158" s="29">
        <f>HIO17_Vols!Y58</f>
        <v>0.0002821247429119351</v>
      </c>
      <c r="U158" s="15" t="s">
        <v>8</v>
      </c>
      <c r="V158" s="15">
        <f>HIO17_Vols!Z58</f>
        <v>0</v>
      </c>
      <c r="W158" s="15" t="s">
        <v>8</v>
      </c>
      <c r="X158" s="15">
        <f>HIO17_Vols!AA58</f>
        <v>0</v>
      </c>
      <c r="Y158" s="14" t="s">
        <v>8</v>
      </c>
      <c r="Z158" s="15">
        <f>HIO17_Vols!AB58</f>
        <v>0</v>
      </c>
      <c r="AA158" s="15" t="s">
        <v>8</v>
      </c>
      <c r="AB158" s="29">
        <f>HIO17_Vols!AC58</f>
        <v>4.904734567791293E-05</v>
      </c>
      <c r="AC158" s="15" t="s">
        <v>8</v>
      </c>
      <c r="AD158" s="29">
        <f>HIO17_Vols!AD58</f>
        <v>4.541420896103049E-06</v>
      </c>
      <c r="AE158" s="15" t="s">
        <v>8</v>
      </c>
      <c r="AF158" s="29">
        <f>HIO17_Vols!AE58</f>
        <v>0</v>
      </c>
      <c r="AG158" s="15" t="s">
        <v>8</v>
      </c>
      <c r="AH158" s="29">
        <f>HIO17_Vols!AF58</f>
        <v>0.008160938241286024</v>
      </c>
      <c r="AI158" s="15" t="s">
        <v>8</v>
      </c>
      <c r="AJ158" s="29">
        <f>HIO17_Vols!AG58</f>
        <v>1.586544751002443E-07</v>
      </c>
      <c r="AK158" s="15" t="s">
        <v>8</v>
      </c>
      <c r="AL158" s="29">
        <f>HIO17_Vols!AH58</f>
        <v>4.6075269273948185E-06</v>
      </c>
      <c r="AM158" s="15" t="s">
        <v>8</v>
      </c>
      <c r="AN158" s="72">
        <f>HIO17_Vols!AI58</f>
        <v>2.2599680372830962E-05</v>
      </c>
      <c r="AO158" s="14" t="str">
        <f>'[1]RevEIinput'!AJ56</f>
        <v> !</v>
      </c>
    </row>
    <row r="159" spans="1:3" ht="11.25">
      <c r="A159" s="17">
        <v>51</v>
      </c>
      <c r="B159" s="17">
        <v>3</v>
      </c>
      <c r="C159" s="17" t="s">
        <v>5</v>
      </c>
    </row>
    <row r="160" spans="1:4" ht="11.25">
      <c r="A160" s="17">
        <v>52</v>
      </c>
      <c r="B160" s="17">
        <v>0</v>
      </c>
      <c r="C160" s="17" t="s">
        <v>217</v>
      </c>
      <c r="D160" s="65"/>
    </row>
    <row r="161" spans="1:41" ht="11.25">
      <c r="A161" s="14">
        <v>52</v>
      </c>
      <c r="B161" s="10">
        <v>2</v>
      </c>
      <c r="C161" s="14" t="s">
        <v>297</v>
      </c>
      <c r="D161" s="15">
        <f>HIO17_Vols!Q59</f>
        <v>0.0024508765357020377</v>
      </c>
      <c r="E161" s="15" t="s">
        <v>8</v>
      </c>
      <c r="F161" s="29">
        <f>HIO17_Vols!R59</f>
        <v>0.00031800850235878835</v>
      </c>
      <c r="G161" s="15" t="s">
        <v>8</v>
      </c>
      <c r="H161" s="29">
        <f>HIO17_Vols!S59</f>
        <v>0.0032148002564418602</v>
      </c>
      <c r="I161" s="15" t="s">
        <v>8</v>
      </c>
      <c r="J161" s="29">
        <f>HIO17_Vols!T59</f>
        <v>0.013177302111563916</v>
      </c>
      <c r="K161" s="15" t="s">
        <v>8</v>
      </c>
      <c r="L161" s="29">
        <f>HIO17_Vols!U59</f>
        <v>0.0024743189483511217</v>
      </c>
      <c r="M161" s="15" t="s">
        <v>8</v>
      </c>
      <c r="N161" s="29">
        <f>HIO17_Vols!V59</f>
        <v>0.007755094040868639</v>
      </c>
      <c r="O161" s="14" t="s">
        <v>8</v>
      </c>
      <c r="P161" s="15">
        <f>HIO17_Vols!W59</f>
        <v>0</v>
      </c>
      <c r="Q161" s="15" t="s">
        <v>8</v>
      </c>
      <c r="R161" s="29">
        <f>HIO17_Vols!X59</f>
        <v>0</v>
      </c>
      <c r="S161" s="15" t="s">
        <v>8</v>
      </c>
      <c r="T161" s="29">
        <f>HIO17_Vols!Y59</f>
        <v>0.0002821247429119351</v>
      </c>
      <c r="U161" s="15" t="s">
        <v>8</v>
      </c>
      <c r="V161" s="15">
        <f>HIO17_Vols!Z59</f>
        <v>0</v>
      </c>
      <c r="W161" s="15" t="s">
        <v>8</v>
      </c>
      <c r="X161" s="15">
        <f>HIO17_Vols!AA59</f>
        <v>0</v>
      </c>
      <c r="Y161" s="14" t="s">
        <v>8</v>
      </c>
      <c r="Z161" s="15">
        <f>HIO17_Vols!AB59</f>
        <v>0</v>
      </c>
      <c r="AA161" s="15" t="s">
        <v>8</v>
      </c>
      <c r="AB161" s="29">
        <f>HIO17_Vols!AC59</f>
        <v>4.904734567791293E-05</v>
      </c>
      <c r="AC161" s="15" t="s">
        <v>8</v>
      </c>
      <c r="AD161" s="29">
        <f>HIO17_Vols!AD59</f>
        <v>4.541420896103049E-06</v>
      </c>
      <c r="AE161" s="15" t="s">
        <v>8</v>
      </c>
      <c r="AF161" s="29">
        <f>HIO17_Vols!AE59</f>
        <v>0</v>
      </c>
      <c r="AG161" s="15" t="s">
        <v>8</v>
      </c>
      <c r="AH161" s="29">
        <f>HIO17_Vols!AF59</f>
        <v>0.008160938241286024</v>
      </c>
      <c r="AI161" s="15" t="s">
        <v>8</v>
      </c>
      <c r="AJ161" s="29">
        <f>HIO17_Vols!AG59</f>
        <v>1.586544751002443E-07</v>
      </c>
      <c r="AK161" s="15" t="s">
        <v>8</v>
      </c>
      <c r="AL161" s="29">
        <f>HIO17_Vols!AH59</f>
        <v>4.6075269273948185E-06</v>
      </c>
      <c r="AM161" s="15" t="s">
        <v>8</v>
      </c>
      <c r="AN161" s="72">
        <f>HIO17_Vols!AI59</f>
        <v>2.2599680372830962E-05</v>
      </c>
      <c r="AO161" s="14" t="str">
        <f>'[1]RevEIinput'!AJ57</f>
        <v> !</v>
      </c>
    </row>
    <row r="162" spans="1:3" ht="11.25">
      <c r="A162" s="17">
        <v>52</v>
      </c>
      <c r="B162" s="17">
        <v>3</v>
      </c>
      <c r="C162" s="17" t="s">
        <v>5</v>
      </c>
    </row>
    <row r="163" spans="1:4" ht="11.25">
      <c r="A163" s="17">
        <v>53</v>
      </c>
      <c r="B163" s="17">
        <v>0</v>
      </c>
      <c r="C163" s="17" t="s">
        <v>218</v>
      </c>
      <c r="D163" s="65"/>
    </row>
    <row r="164" spans="1:41" ht="11.25">
      <c r="A164" s="14">
        <v>53</v>
      </c>
      <c r="B164" s="10">
        <v>2</v>
      </c>
      <c r="C164" s="14" t="s">
        <v>298</v>
      </c>
      <c r="D164" s="15">
        <f>HIO17_Vols!Q60</f>
        <v>0.0024508765357020377</v>
      </c>
      <c r="E164" s="15" t="s">
        <v>8</v>
      </c>
      <c r="F164" s="29">
        <f>HIO17_Vols!R60</f>
        <v>0.00031800850235878835</v>
      </c>
      <c r="G164" s="15" t="s">
        <v>8</v>
      </c>
      <c r="H164" s="29">
        <f>HIO17_Vols!S60</f>
        <v>0.0032148002564418602</v>
      </c>
      <c r="I164" s="15" t="s">
        <v>8</v>
      </c>
      <c r="J164" s="29">
        <f>HIO17_Vols!T60</f>
        <v>0.013177302111563916</v>
      </c>
      <c r="K164" s="15" t="s">
        <v>8</v>
      </c>
      <c r="L164" s="29">
        <f>HIO17_Vols!U60</f>
        <v>0.0024743189483511217</v>
      </c>
      <c r="M164" s="15" t="s">
        <v>8</v>
      </c>
      <c r="N164" s="29">
        <f>HIO17_Vols!V60</f>
        <v>0.007755094040868639</v>
      </c>
      <c r="O164" s="14" t="s">
        <v>8</v>
      </c>
      <c r="P164" s="15">
        <f>HIO17_Vols!W60</f>
        <v>0</v>
      </c>
      <c r="Q164" s="15" t="s">
        <v>8</v>
      </c>
      <c r="R164" s="29">
        <f>HIO17_Vols!X60</f>
        <v>0</v>
      </c>
      <c r="S164" s="15" t="s">
        <v>8</v>
      </c>
      <c r="T164" s="29">
        <f>HIO17_Vols!Y60</f>
        <v>0.0002821247429119351</v>
      </c>
      <c r="U164" s="15" t="s">
        <v>8</v>
      </c>
      <c r="V164" s="15">
        <f>HIO17_Vols!Z60</f>
        <v>0</v>
      </c>
      <c r="W164" s="15" t="s">
        <v>8</v>
      </c>
      <c r="X164" s="15">
        <f>HIO17_Vols!AA60</f>
        <v>0</v>
      </c>
      <c r="Y164" s="14" t="s">
        <v>8</v>
      </c>
      <c r="Z164" s="15">
        <f>HIO17_Vols!AB60</f>
        <v>0</v>
      </c>
      <c r="AA164" s="15" t="s">
        <v>8</v>
      </c>
      <c r="AB164" s="29">
        <f>HIO17_Vols!AC60</f>
        <v>4.904734567791293E-05</v>
      </c>
      <c r="AC164" s="15" t="s">
        <v>8</v>
      </c>
      <c r="AD164" s="29">
        <f>HIO17_Vols!AD60</f>
        <v>4.541420896103049E-06</v>
      </c>
      <c r="AE164" s="15" t="s">
        <v>8</v>
      </c>
      <c r="AF164" s="29">
        <f>HIO17_Vols!AE60</f>
        <v>0</v>
      </c>
      <c r="AG164" s="15" t="s">
        <v>8</v>
      </c>
      <c r="AH164" s="29">
        <f>HIO17_Vols!AF60</f>
        <v>0.008160938241286024</v>
      </c>
      <c r="AI164" s="15" t="s">
        <v>8</v>
      </c>
      <c r="AJ164" s="29">
        <f>HIO17_Vols!AG60</f>
        <v>1.586544751002443E-07</v>
      </c>
      <c r="AK164" s="15" t="s">
        <v>8</v>
      </c>
      <c r="AL164" s="29">
        <f>HIO17_Vols!AH60</f>
        <v>4.6075269273948185E-06</v>
      </c>
      <c r="AM164" s="15" t="s">
        <v>8</v>
      </c>
      <c r="AN164" s="72">
        <f>HIO17_Vols!AI60</f>
        <v>2.2599680372830962E-05</v>
      </c>
      <c r="AO164" s="14" t="str">
        <f>'[1]RevEIinput'!AJ58</f>
        <v> !</v>
      </c>
    </row>
    <row r="165" spans="1:3" ht="11.25">
      <c r="A165" s="17">
        <v>53</v>
      </c>
      <c r="B165" s="17">
        <v>3</v>
      </c>
      <c r="C165" s="17" t="s">
        <v>5</v>
      </c>
    </row>
    <row r="166" spans="1:4" ht="11.25">
      <c r="A166" s="17">
        <v>54</v>
      </c>
      <c r="B166" s="17">
        <v>0</v>
      </c>
      <c r="C166" s="17" t="s">
        <v>219</v>
      </c>
      <c r="D166" s="65"/>
    </row>
    <row r="167" spans="1:41" ht="11.25">
      <c r="A167" s="14">
        <v>54</v>
      </c>
      <c r="B167" s="10">
        <v>2</v>
      </c>
      <c r="C167" s="14" t="s">
        <v>299</v>
      </c>
      <c r="D167" s="15">
        <f>HIO17_Vols!Q61</f>
        <v>0.0024508765357020377</v>
      </c>
      <c r="E167" s="15" t="s">
        <v>8</v>
      </c>
      <c r="F167" s="29">
        <f>HIO17_Vols!R61</f>
        <v>0.00031800850235878835</v>
      </c>
      <c r="G167" s="15" t="s">
        <v>8</v>
      </c>
      <c r="H167" s="29">
        <f>HIO17_Vols!S61</f>
        <v>0.0032148002564418602</v>
      </c>
      <c r="I167" s="15" t="s">
        <v>8</v>
      </c>
      <c r="J167" s="29">
        <f>HIO17_Vols!T61</f>
        <v>0.013177302111563916</v>
      </c>
      <c r="K167" s="15" t="s">
        <v>8</v>
      </c>
      <c r="L167" s="29">
        <f>HIO17_Vols!U61</f>
        <v>0.0024743189483511217</v>
      </c>
      <c r="M167" s="15" t="s">
        <v>8</v>
      </c>
      <c r="N167" s="29">
        <f>HIO17_Vols!V61</f>
        <v>0.007755094040868639</v>
      </c>
      <c r="O167" s="14" t="s">
        <v>8</v>
      </c>
      <c r="P167" s="15">
        <f>HIO17_Vols!W61</f>
        <v>0</v>
      </c>
      <c r="Q167" s="15" t="s">
        <v>8</v>
      </c>
      <c r="R167" s="29">
        <f>HIO17_Vols!X61</f>
        <v>0</v>
      </c>
      <c r="S167" s="15" t="s">
        <v>8</v>
      </c>
      <c r="T167" s="29">
        <f>HIO17_Vols!Y61</f>
        <v>0.0002821247429119351</v>
      </c>
      <c r="U167" s="15" t="s">
        <v>8</v>
      </c>
      <c r="V167" s="15">
        <f>HIO17_Vols!Z61</f>
        <v>0</v>
      </c>
      <c r="W167" s="15" t="s">
        <v>8</v>
      </c>
      <c r="X167" s="15">
        <f>HIO17_Vols!AA61</f>
        <v>0</v>
      </c>
      <c r="Y167" s="14" t="s">
        <v>8</v>
      </c>
      <c r="Z167" s="15">
        <f>HIO17_Vols!AB61</f>
        <v>0</v>
      </c>
      <c r="AA167" s="15" t="s">
        <v>8</v>
      </c>
      <c r="AB167" s="29">
        <f>HIO17_Vols!AC61</f>
        <v>4.904734567791293E-05</v>
      </c>
      <c r="AC167" s="15" t="s">
        <v>8</v>
      </c>
      <c r="AD167" s="29">
        <f>HIO17_Vols!AD61</f>
        <v>4.541420896103049E-06</v>
      </c>
      <c r="AE167" s="15" t="s">
        <v>8</v>
      </c>
      <c r="AF167" s="29">
        <f>HIO17_Vols!AE61</f>
        <v>0</v>
      </c>
      <c r="AG167" s="15" t="s">
        <v>8</v>
      </c>
      <c r="AH167" s="29">
        <f>HIO17_Vols!AF61</f>
        <v>0.008160938241286024</v>
      </c>
      <c r="AI167" s="15" t="s">
        <v>8</v>
      </c>
      <c r="AJ167" s="29">
        <f>HIO17_Vols!AG61</f>
        <v>1.586544751002443E-07</v>
      </c>
      <c r="AK167" s="15" t="s">
        <v>8</v>
      </c>
      <c r="AL167" s="29">
        <f>HIO17_Vols!AH61</f>
        <v>4.6075269273948185E-06</v>
      </c>
      <c r="AM167" s="15" t="s">
        <v>8</v>
      </c>
      <c r="AN167" s="72">
        <f>HIO17_Vols!AI61</f>
        <v>2.2599680372830962E-05</v>
      </c>
      <c r="AO167" s="14" t="str">
        <f>'[1]RevEIinput'!AJ59</f>
        <v> !</v>
      </c>
    </row>
    <row r="168" spans="1:3" ht="11.25">
      <c r="A168" s="17">
        <v>54</v>
      </c>
      <c r="B168" s="17">
        <v>3</v>
      </c>
      <c r="C168" s="17" t="s">
        <v>5</v>
      </c>
    </row>
    <row r="169" spans="1:4" ht="11.25">
      <c r="A169" s="17">
        <v>55</v>
      </c>
      <c r="B169" s="17">
        <v>0</v>
      </c>
      <c r="C169" s="17" t="s">
        <v>220</v>
      </c>
      <c r="D169" s="65"/>
    </row>
    <row r="170" spans="1:41" ht="11.25">
      <c r="A170" s="14">
        <v>55</v>
      </c>
      <c r="B170" s="10">
        <v>2</v>
      </c>
      <c r="C170" s="14" t="s">
        <v>300</v>
      </c>
      <c r="D170" s="15">
        <f>HIO17_Vols!Q62</f>
        <v>0.0024508765357020377</v>
      </c>
      <c r="E170" s="15" t="s">
        <v>8</v>
      </c>
      <c r="F170" s="29">
        <f>HIO17_Vols!R62</f>
        <v>0.00031800850235878835</v>
      </c>
      <c r="G170" s="15" t="s">
        <v>8</v>
      </c>
      <c r="H170" s="29">
        <f>HIO17_Vols!S62</f>
        <v>0.0032148002564418602</v>
      </c>
      <c r="I170" s="15" t="s">
        <v>8</v>
      </c>
      <c r="J170" s="29">
        <f>HIO17_Vols!T62</f>
        <v>0.013177302111563916</v>
      </c>
      <c r="K170" s="15" t="s">
        <v>8</v>
      </c>
      <c r="L170" s="29">
        <f>HIO17_Vols!U62</f>
        <v>0.0024743189483511217</v>
      </c>
      <c r="M170" s="15" t="s">
        <v>8</v>
      </c>
      <c r="N170" s="29">
        <f>HIO17_Vols!V62</f>
        <v>0.007755094040868639</v>
      </c>
      <c r="O170" s="14" t="s">
        <v>8</v>
      </c>
      <c r="P170" s="15">
        <f>HIO17_Vols!W62</f>
        <v>0</v>
      </c>
      <c r="Q170" s="15" t="s">
        <v>8</v>
      </c>
      <c r="R170" s="29">
        <f>HIO17_Vols!X62</f>
        <v>0</v>
      </c>
      <c r="S170" s="15" t="s">
        <v>8</v>
      </c>
      <c r="T170" s="29">
        <f>HIO17_Vols!Y62</f>
        <v>0.0002821247429119351</v>
      </c>
      <c r="U170" s="15" t="s">
        <v>8</v>
      </c>
      <c r="V170" s="15">
        <f>HIO17_Vols!Z62</f>
        <v>0</v>
      </c>
      <c r="W170" s="15" t="s">
        <v>8</v>
      </c>
      <c r="X170" s="15">
        <f>HIO17_Vols!AA62</f>
        <v>0</v>
      </c>
      <c r="Y170" s="14" t="s">
        <v>8</v>
      </c>
      <c r="Z170" s="15">
        <f>HIO17_Vols!AB62</f>
        <v>0</v>
      </c>
      <c r="AA170" s="15" t="s">
        <v>8</v>
      </c>
      <c r="AB170" s="29">
        <f>HIO17_Vols!AC62</f>
        <v>4.904734567791293E-05</v>
      </c>
      <c r="AC170" s="15" t="s">
        <v>8</v>
      </c>
      <c r="AD170" s="29">
        <f>HIO17_Vols!AD62</f>
        <v>4.541420896103049E-06</v>
      </c>
      <c r="AE170" s="15" t="s">
        <v>8</v>
      </c>
      <c r="AF170" s="29">
        <f>HIO17_Vols!AE62</f>
        <v>0</v>
      </c>
      <c r="AG170" s="15" t="s">
        <v>8</v>
      </c>
      <c r="AH170" s="29">
        <f>HIO17_Vols!AF62</f>
        <v>0.008160938241286024</v>
      </c>
      <c r="AI170" s="15" t="s">
        <v>8</v>
      </c>
      <c r="AJ170" s="29">
        <f>HIO17_Vols!AG62</f>
        <v>1.586544751002443E-07</v>
      </c>
      <c r="AK170" s="15" t="s">
        <v>8</v>
      </c>
      <c r="AL170" s="29">
        <f>HIO17_Vols!AH62</f>
        <v>4.6075269273948185E-06</v>
      </c>
      <c r="AM170" s="15" t="s">
        <v>8</v>
      </c>
      <c r="AN170" s="72">
        <f>HIO17_Vols!AI62</f>
        <v>2.2599680372830962E-05</v>
      </c>
      <c r="AO170" s="14" t="str">
        <f>'[1]RevEIinput'!AJ60</f>
        <v> !</v>
      </c>
    </row>
    <row r="171" spans="1:3" ht="11.25">
      <c r="A171" s="17">
        <v>55</v>
      </c>
      <c r="B171" s="17">
        <v>3</v>
      </c>
      <c r="C171" s="17" t="s">
        <v>5</v>
      </c>
    </row>
    <row r="172" spans="1:4" ht="11.25">
      <c r="A172" s="17">
        <v>56</v>
      </c>
      <c r="B172" s="17">
        <v>0</v>
      </c>
      <c r="C172" s="17" t="s">
        <v>221</v>
      </c>
      <c r="D172" s="65"/>
    </row>
    <row r="173" spans="1:41" ht="11.25">
      <c r="A173" s="14">
        <v>56</v>
      </c>
      <c r="B173" s="10">
        <v>2</v>
      </c>
      <c r="C173" s="14" t="s">
        <v>301</v>
      </c>
      <c r="D173" s="15">
        <f>HIO17_Vols!Q63</f>
        <v>0.0024508765357020377</v>
      </c>
      <c r="E173" s="15" t="s">
        <v>8</v>
      </c>
      <c r="F173" s="29">
        <f>HIO17_Vols!R63</f>
        <v>0.00031800850235878835</v>
      </c>
      <c r="G173" s="15" t="s">
        <v>8</v>
      </c>
      <c r="H173" s="29">
        <f>HIO17_Vols!S63</f>
        <v>0.0032148002564418602</v>
      </c>
      <c r="I173" s="15" t="s">
        <v>8</v>
      </c>
      <c r="J173" s="29">
        <f>HIO17_Vols!T63</f>
        <v>0.013177302111563916</v>
      </c>
      <c r="K173" s="15" t="s">
        <v>8</v>
      </c>
      <c r="L173" s="29">
        <f>HIO17_Vols!U63</f>
        <v>0.0024743189483511217</v>
      </c>
      <c r="M173" s="15" t="s">
        <v>8</v>
      </c>
      <c r="N173" s="29">
        <f>HIO17_Vols!V63</f>
        <v>0.007755094040868639</v>
      </c>
      <c r="O173" s="14" t="s">
        <v>8</v>
      </c>
      <c r="P173" s="15">
        <f>HIO17_Vols!W63</f>
        <v>0</v>
      </c>
      <c r="Q173" s="15" t="s">
        <v>8</v>
      </c>
      <c r="R173" s="29">
        <f>HIO17_Vols!X63</f>
        <v>0</v>
      </c>
      <c r="S173" s="15" t="s">
        <v>8</v>
      </c>
      <c r="T173" s="29">
        <f>HIO17_Vols!Y63</f>
        <v>0.0002821247429119351</v>
      </c>
      <c r="U173" s="15" t="s">
        <v>8</v>
      </c>
      <c r="V173" s="15">
        <f>HIO17_Vols!Z63</f>
        <v>0</v>
      </c>
      <c r="W173" s="15" t="s">
        <v>8</v>
      </c>
      <c r="X173" s="15">
        <f>HIO17_Vols!AA63</f>
        <v>0</v>
      </c>
      <c r="Y173" s="14" t="s">
        <v>8</v>
      </c>
      <c r="Z173" s="15">
        <f>HIO17_Vols!AB63</f>
        <v>0</v>
      </c>
      <c r="AA173" s="15" t="s">
        <v>8</v>
      </c>
      <c r="AB173" s="29">
        <f>HIO17_Vols!AC63</f>
        <v>4.904734567791293E-05</v>
      </c>
      <c r="AC173" s="15" t="s">
        <v>8</v>
      </c>
      <c r="AD173" s="29">
        <f>HIO17_Vols!AD63</f>
        <v>4.541420896103049E-06</v>
      </c>
      <c r="AE173" s="15" t="s">
        <v>8</v>
      </c>
      <c r="AF173" s="29">
        <f>HIO17_Vols!AE63</f>
        <v>0</v>
      </c>
      <c r="AG173" s="15" t="s">
        <v>8</v>
      </c>
      <c r="AH173" s="29">
        <f>HIO17_Vols!AF63</f>
        <v>0.008160938241286024</v>
      </c>
      <c r="AI173" s="15" t="s">
        <v>8</v>
      </c>
      <c r="AJ173" s="29">
        <f>HIO17_Vols!AG63</f>
        <v>1.586544751002443E-07</v>
      </c>
      <c r="AK173" s="15" t="s">
        <v>8</v>
      </c>
      <c r="AL173" s="29">
        <f>HIO17_Vols!AH63</f>
        <v>4.6075269273948185E-06</v>
      </c>
      <c r="AM173" s="15" t="s">
        <v>8</v>
      </c>
      <c r="AN173" s="72">
        <f>HIO17_Vols!AI63</f>
        <v>2.2599680372830962E-05</v>
      </c>
      <c r="AO173" s="14" t="str">
        <f>'[1]RevEIinput'!AJ61</f>
        <v> !</v>
      </c>
    </row>
    <row r="174" spans="1:3" ht="11.25">
      <c r="A174" s="17">
        <v>56</v>
      </c>
      <c r="B174" s="17">
        <v>3</v>
      </c>
      <c r="C174" s="17" t="s">
        <v>5</v>
      </c>
    </row>
    <row r="175" spans="1:4" ht="11.25">
      <c r="A175" s="17">
        <v>57</v>
      </c>
      <c r="B175" s="17">
        <v>0</v>
      </c>
      <c r="C175" s="17" t="s">
        <v>222</v>
      </c>
      <c r="D175" s="65"/>
    </row>
    <row r="176" spans="1:41" ht="11.25">
      <c r="A176" s="14">
        <v>57</v>
      </c>
      <c r="B176" s="10">
        <v>2</v>
      </c>
      <c r="C176" s="14" t="s">
        <v>302</v>
      </c>
      <c r="D176" s="15">
        <f>HIO17_Vols!Q64</f>
        <v>0.0024508765357020377</v>
      </c>
      <c r="E176" s="15" t="s">
        <v>8</v>
      </c>
      <c r="F176" s="29">
        <f>HIO17_Vols!R64</f>
        <v>0.00031800850235878835</v>
      </c>
      <c r="G176" s="15" t="s">
        <v>8</v>
      </c>
      <c r="H176" s="29">
        <f>HIO17_Vols!S64</f>
        <v>0.0032148002564418602</v>
      </c>
      <c r="I176" s="15" t="s">
        <v>8</v>
      </c>
      <c r="J176" s="29">
        <f>HIO17_Vols!T64</f>
        <v>0.013177302111563916</v>
      </c>
      <c r="K176" s="15" t="s">
        <v>8</v>
      </c>
      <c r="L176" s="29">
        <f>HIO17_Vols!U64</f>
        <v>0.0024743189483511217</v>
      </c>
      <c r="M176" s="15" t="s">
        <v>8</v>
      </c>
      <c r="N176" s="29">
        <f>HIO17_Vols!V64</f>
        <v>0.007755094040868639</v>
      </c>
      <c r="O176" s="14" t="s">
        <v>8</v>
      </c>
      <c r="P176" s="15">
        <f>HIO17_Vols!W64</f>
        <v>0</v>
      </c>
      <c r="Q176" s="15" t="s">
        <v>8</v>
      </c>
      <c r="R176" s="29">
        <f>HIO17_Vols!X64</f>
        <v>0</v>
      </c>
      <c r="S176" s="15" t="s">
        <v>8</v>
      </c>
      <c r="T176" s="29">
        <f>HIO17_Vols!Y64</f>
        <v>0.0002821247429119351</v>
      </c>
      <c r="U176" s="15" t="s">
        <v>8</v>
      </c>
      <c r="V176" s="15">
        <f>HIO17_Vols!Z64</f>
        <v>0</v>
      </c>
      <c r="W176" s="15" t="s">
        <v>8</v>
      </c>
      <c r="X176" s="15">
        <f>HIO17_Vols!AA64</f>
        <v>0</v>
      </c>
      <c r="Y176" s="14" t="s">
        <v>8</v>
      </c>
      <c r="Z176" s="15">
        <f>HIO17_Vols!AB64</f>
        <v>0</v>
      </c>
      <c r="AA176" s="15" t="s">
        <v>8</v>
      </c>
      <c r="AB176" s="29">
        <f>HIO17_Vols!AC64</f>
        <v>4.904734567791293E-05</v>
      </c>
      <c r="AC176" s="15" t="s">
        <v>8</v>
      </c>
      <c r="AD176" s="29">
        <f>HIO17_Vols!AD64</f>
        <v>4.541420896103049E-06</v>
      </c>
      <c r="AE176" s="15" t="s">
        <v>8</v>
      </c>
      <c r="AF176" s="29">
        <f>HIO17_Vols!AE64</f>
        <v>0</v>
      </c>
      <c r="AG176" s="15" t="s">
        <v>8</v>
      </c>
      <c r="AH176" s="29">
        <f>HIO17_Vols!AF64</f>
        <v>0.008160938241286024</v>
      </c>
      <c r="AI176" s="15" t="s">
        <v>8</v>
      </c>
      <c r="AJ176" s="29">
        <f>HIO17_Vols!AG64</f>
        <v>1.586544751002443E-07</v>
      </c>
      <c r="AK176" s="15" t="s">
        <v>8</v>
      </c>
      <c r="AL176" s="29">
        <f>HIO17_Vols!AH64</f>
        <v>4.6075269273948185E-06</v>
      </c>
      <c r="AM176" s="15" t="s">
        <v>8</v>
      </c>
      <c r="AN176" s="72">
        <f>HIO17_Vols!AI64</f>
        <v>2.2599680372830962E-05</v>
      </c>
      <c r="AO176" s="14" t="str">
        <f>'[1]RevEIinput'!AJ62</f>
        <v> !</v>
      </c>
    </row>
    <row r="177" spans="1:3" ht="11.25">
      <c r="A177" s="17">
        <v>57</v>
      </c>
      <c r="B177" s="17">
        <v>3</v>
      </c>
      <c r="C177" s="17" t="s">
        <v>5</v>
      </c>
    </row>
    <row r="178" spans="1:4" ht="11.25">
      <c r="A178" s="17">
        <v>58</v>
      </c>
      <c r="B178" s="17">
        <v>0</v>
      </c>
      <c r="C178" s="17" t="s">
        <v>223</v>
      </c>
      <c r="D178" s="65"/>
    </row>
    <row r="179" spans="1:41" ht="11.25">
      <c r="A179" s="14">
        <v>58</v>
      </c>
      <c r="B179" s="10">
        <v>2</v>
      </c>
      <c r="C179" s="14" t="s">
        <v>303</v>
      </c>
      <c r="D179" s="15">
        <f>HIO17_Vols!Q65</f>
        <v>0.0024508765357020377</v>
      </c>
      <c r="E179" s="15" t="s">
        <v>8</v>
      </c>
      <c r="F179" s="29">
        <f>HIO17_Vols!R65</f>
        <v>0.00031800850235878835</v>
      </c>
      <c r="G179" s="15" t="s">
        <v>8</v>
      </c>
      <c r="H179" s="29">
        <f>HIO17_Vols!S65</f>
        <v>0.0032148002564418602</v>
      </c>
      <c r="I179" s="15" t="s">
        <v>8</v>
      </c>
      <c r="J179" s="29">
        <f>HIO17_Vols!T65</f>
        <v>0.013177302111563916</v>
      </c>
      <c r="K179" s="15" t="s">
        <v>8</v>
      </c>
      <c r="L179" s="29">
        <f>HIO17_Vols!U65</f>
        <v>0.0024743189483511217</v>
      </c>
      <c r="M179" s="15" t="s">
        <v>8</v>
      </c>
      <c r="N179" s="29">
        <f>HIO17_Vols!V65</f>
        <v>0.007755094040868639</v>
      </c>
      <c r="O179" s="14" t="s">
        <v>8</v>
      </c>
      <c r="P179" s="15">
        <f>HIO17_Vols!W65</f>
        <v>0</v>
      </c>
      <c r="Q179" s="15" t="s">
        <v>8</v>
      </c>
      <c r="R179" s="29">
        <f>HIO17_Vols!X65</f>
        <v>0</v>
      </c>
      <c r="S179" s="15" t="s">
        <v>8</v>
      </c>
      <c r="T179" s="29">
        <f>HIO17_Vols!Y65</f>
        <v>0.0002821247429119351</v>
      </c>
      <c r="U179" s="15" t="s">
        <v>8</v>
      </c>
      <c r="V179" s="15">
        <f>HIO17_Vols!Z65</f>
        <v>0</v>
      </c>
      <c r="W179" s="15" t="s">
        <v>8</v>
      </c>
      <c r="X179" s="15">
        <f>HIO17_Vols!AA65</f>
        <v>0</v>
      </c>
      <c r="Y179" s="14" t="s">
        <v>8</v>
      </c>
      <c r="Z179" s="15">
        <f>HIO17_Vols!AB65</f>
        <v>0</v>
      </c>
      <c r="AA179" s="15" t="s">
        <v>8</v>
      </c>
      <c r="AB179" s="29">
        <f>HIO17_Vols!AC65</f>
        <v>4.904734567791293E-05</v>
      </c>
      <c r="AC179" s="15" t="s">
        <v>8</v>
      </c>
      <c r="AD179" s="29">
        <f>HIO17_Vols!AD65</f>
        <v>4.541420896103049E-06</v>
      </c>
      <c r="AE179" s="15" t="s">
        <v>8</v>
      </c>
      <c r="AF179" s="29">
        <f>HIO17_Vols!AE65</f>
        <v>0</v>
      </c>
      <c r="AG179" s="15" t="s">
        <v>8</v>
      </c>
      <c r="AH179" s="29">
        <f>HIO17_Vols!AF65</f>
        <v>0.008160938241286024</v>
      </c>
      <c r="AI179" s="15" t="s">
        <v>8</v>
      </c>
      <c r="AJ179" s="29">
        <f>HIO17_Vols!AG65</f>
        <v>1.586544751002443E-07</v>
      </c>
      <c r="AK179" s="15" t="s">
        <v>8</v>
      </c>
      <c r="AL179" s="29">
        <f>HIO17_Vols!AH65</f>
        <v>4.6075269273948185E-06</v>
      </c>
      <c r="AM179" s="15" t="s">
        <v>8</v>
      </c>
      <c r="AN179" s="72">
        <f>HIO17_Vols!AI65</f>
        <v>2.2599680372830962E-05</v>
      </c>
      <c r="AO179" s="14" t="str">
        <f>'[1]RevEIinput'!AJ63</f>
        <v> !</v>
      </c>
    </row>
    <row r="180" spans="1:3" ht="11.25">
      <c r="A180" s="17">
        <v>58</v>
      </c>
      <c r="B180" s="17">
        <v>3</v>
      </c>
      <c r="C180" s="17" t="s">
        <v>5</v>
      </c>
    </row>
    <row r="181" spans="1:4" ht="11.25">
      <c r="A181" s="17">
        <v>59</v>
      </c>
      <c r="B181" s="17">
        <v>0</v>
      </c>
      <c r="C181" s="17" t="s">
        <v>224</v>
      </c>
      <c r="D181" s="65"/>
    </row>
    <row r="182" spans="1:41" ht="11.25">
      <c r="A182" s="14">
        <v>59</v>
      </c>
      <c r="B182" s="10">
        <v>2</v>
      </c>
      <c r="C182" s="14" t="s">
        <v>304</v>
      </c>
      <c r="D182" s="15">
        <f>HIO17_Vols!Q66</f>
        <v>0.0024508765357020377</v>
      </c>
      <c r="E182" s="15" t="s">
        <v>8</v>
      </c>
      <c r="F182" s="29">
        <f>HIO17_Vols!R66</f>
        <v>0.00031800850235878835</v>
      </c>
      <c r="G182" s="15" t="s">
        <v>8</v>
      </c>
      <c r="H182" s="29">
        <f>HIO17_Vols!S66</f>
        <v>0.0032148002564418602</v>
      </c>
      <c r="I182" s="15" t="s">
        <v>8</v>
      </c>
      <c r="J182" s="29">
        <f>HIO17_Vols!T66</f>
        <v>0.013177302111563916</v>
      </c>
      <c r="K182" s="15" t="s">
        <v>8</v>
      </c>
      <c r="L182" s="29">
        <f>HIO17_Vols!U66</f>
        <v>0.0024743189483511217</v>
      </c>
      <c r="M182" s="15" t="s">
        <v>8</v>
      </c>
      <c r="N182" s="29">
        <f>HIO17_Vols!V66</f>
        <v>0.007755094040868639</v>
      </c>
      <c r="O182" s="14" t="s">
        <v>8</v>
      </c>
      <c r="P182" s="15">
        <f>HIO17_Vols!W66</f>
        <v>0</v>
      </c>
      <c r="Q182" s="15" t="s">
        <v>8</v>
      </c>
      <c r="R182" s="29">
        <f>HIO17_Vols!X66</f>
        <v>0</v>
      </c>
      <c r="S182" s="15" t="s">
        <v>8</v>
      </c>
      <c r="T182" s="29">
        <f>HIO17_Vols!Y66</f>
        <v>0.0002821247429119351</v>
      </c>
      <c r="U182" s="15" t="s">
        <v>8</v>
      </c>
      <c r="V182" s="15">
        <f>HIO17_Vols!Z66</f>
        <v>0</v>
      </c>
      <c r="W182" s="15" t="s">
        <v>8</v>
      </c>
      <c r="X182" s="15">
        <f>HIO17_Vols!AA66</f>
        <v>0</v>
      </c>
      <c r="Y182" s="14" t="s">
        <v>8</v>
      </c>
      <c r="Z182" s="15">
        <f>HIO17_Vols!AB66</f>
        <v>0</v>
      </c>
      <c r="AA182" s="15" t="s">
        <v>8</v>
      </c>
      <c r="AB182" s="29">
        <f>HIO17_Vols!AC66</f>
        <v>4.904734567791293E-05</v>
      </c>
      <c r="AC182" s="15" t="s">
        <v>8</v>
      </c>
      <c r="AD182" s="29">
        <f>HIO17_Vols!AD66</f>
        <v>4.541420896103049E-06</v>
      </c>
      <c r="AE182" s="15" t="s">
        <v>8</v>
      </c>
      <c r="AF182" s="29">
        <f>HIO17_Vols!AE66</f>
        <v>0</v>
      </c>
      <c r="AG182" s="15" t="s">
        <v>8</v>
      </c>
      <c r="AH182" s="29">
        <f>HIO17_Vols!AF66</f>
        <v>0.008160938241286024</v>
      </c>
      <c r="AI182" s="15" t="s">
        <v>8</v>
      </c>
      <c r="AJ182" s="29">
        <f>HIO17_Vols!AG66</f>
        <v>1.586544751002443E-07</v>
      </c>
      <c r="AK182" s="15" t="s">
        <v>8</v>
      </c>
      <c r="AL182" s="29">
        <f>HIO17_Vols!AH66</f>
        <v>4.6075269273948185E-06</v>
      </c>
      <c r="AM182" s="15" t="s">
        <v>8</v>
      </c>
      <c r="AN182" s="72">
        <f>HIO17_Vols!AI66</f>
        <v>2.2599680372830962E-05</v>
      </c>
      <c r="AO182" s="14" t="str">
        <f>'[1]RevEIinput'!AJ64</f>
        <v> !</v>
      </c>
    </row>
    <row r="183" spans="1:3" ht="11.25">
      <c r="A183" s="17">
        <v>59</v>
      </c>
      <c r="B183" s="17">
        <v>3</v>
      </c>
      <c r="C183" s="17" t="s">
        <v>5</v>
      </c>
    </row>
    <row r="184" spans="1:4" ht="11.25">
      <c r="A184" s="17">
        <v>60</v>
      </c>
      <c r="B184" s="17">
        <v>0</v>
      </c>
      <c r="C184" s="17" t="s">
        <v>225</v>
      </c>
      <c r="D184" s="65"/>
    </row>
    <row r="185" spans="1:41" ht="11.25">
      <c r="A185" s="14">
        <v>60</v>
      </c>
      <c r="B185" s="10">
        <v>2</v>
      </c>
      <c r="C185" s="14" t="s">
        <v>305</v>
      </c>
      <c r="D185" s="15">
        <f>HIO17_Vols!Q67</f>
        <v>0.0024508765357020377</v>
      </c>
      <c r="E185" s="15" t="s">
        <v>8</v>
      </c>
      <c r="F185" s="29">
        <f>HIO17_Vols!R67</f>
        <v>0.00031800850235878835</v>
      </c>
      <c r="G185" s="15" t="s">
        <v>8</v>
      </c>
      <c r="H185" s="29">
        <f>HIO17_Vols!S67</f>
        <v>0.0032148002564418602</v>
      </c>
      <c r="I185" s="15" t="s">
        <v>8</v>
      </c>
      <c r="J185" s="29">
        <f>HIO17_Vols!T67</f>
        <v>0.013177302111563916</v>
      </c>
      <c r="K185" s="15" t="s">
        <v>8</v>
      </c>
      <c r="L185" s="29">
        <f>HIO17_Vols!U67</f>
        <v>0.0024743189483511217</v>
      </c>
      <c r="M185" s="15" t="s">
        <v>8</v>
      </c>
      <c r="N185" s="29">
        <f>HIO17_Vols!V67</f>
        <v>0.007755094040868639</v>
      </c>
      <c r="O185" s="14" t="s">
        <v>8</v>
      </c>
      <c r="P185" s="15">
        <f>HIO17_Vols!W67</f>
        <v>0</v>
      </c>
      <c r="Q185" s="15" t="s">
        <v>8</v>
      </c>
      <c r="R185" s="29">
        <f>HIO17_Vols!X67</f>
        <v>0</v>
      </c>
      <c r="S185" s="15" t="s">
        <v>8</v>
      </c>
      <c r="T185" s="29">
        <f>HIO17_Vols!Y67</f>
        <v>0.0002821247429119351</v>
      </c>
      <c r="U185" s="15" t="s">
        <v>8</v>
      </c>
      <c r="V185" s="15">
        <f>HIO17_Vols!Z67</f>
        <v>0</v>
      </c>
      <c r="W185" s="15" t="s">
        <v>8</v>
      </c>
      <c r="X185" s="15">
        <f>HIO17_Vols!AA67</f>
        <v>0</v>
      </c>
      <c r="Y185" s="14" t="s">
        <v>8</v>
      </c>
      <c r="Z185" s="15">
        <f>HIO17_Vols!AB67</f>
        <v>0</v>
      </c>
      <c r="AA185" s="15" t="s">
        <v>8</v>
      </c>
      <c r="AB185" s="29">
        <f>HIO17_Vols!AC67</f>
        <v>4.904734567791293E-05</v>
      </c>
      <c r="AC185" s="15" t="s">
        <v>8</v>
      </c>
      <c r="AD185" s="29">
        <f>HIO17_Vols!AD67</f>
        <v>4.541420896103049E-06</v>
      </c>
      <c r="AE185" s="15" t="s">
        <v>8</v>
      </c>
      <c r="AF185" s="29">
        <f>HIO17_Vols!AE67</f>
        <v>0</v>
      </c>
      <c r="AG185" s="15" t="s">
        <v>8</v>
      </c>
      <c r="AH185" s="29">
        <f>HIO17_Vols!AF67</f>
        <v>0.008160938241286024</v>
      </c>
      <c r="AI185" s="15" t="s">
        <v>8</v>
      </c>
      <c r="AJ185" s="29">
        <f>HIO17_Vols!AG67</f>
        <v>1.586544751002443E-07</v>
      </c>
      <c r="AK185" s="15" t="s">
        <v>8</v>
      </c>
      <c r="AL185" s="29">
        <f>HIO17_Vols!AH67</f>
        <v>4.6075269273948185E-06</v>
      </c>
      <c r="AM185" s="15" t="s">
        <v>8</v>
      </c>
      <c r="AN185" s="72">
        <f>HIO17_Vols!AI67</f>
        <v>2.2599680372830962E-05</v>
      </c>
      <c r="AO185" s="14" t="str">
        <f>'[1]RevEIinput'!AJ65</f>
        <v> !</v>
      </c>
    </row>
    <row r="186" spans="1:3" ht="11.25">
      <c r="A186" s="17">
        <v>60</v>
      </c>
      <c r="B186" s="17">
        <v>3</v>
      </c>
      <c r="C186" s="17" t="s">
        <v>5</v>
      </c>
    </row>
    <row r="187" spans="1:4" ht="11.25">
      <c r="A187" s="17">
        <v>61</v>
      </c>
      <c r="B187" s="17">
        <v>0</v>
      </c>
      <c r="C187" s="17" t="s">
        <v>226</v>
      </c>
      <c r="D187" s="65"/>
    </row>
    <row r="188" spans="1:41" ht="11.25">
      <c r="A188" s="14">
        <v>61</v>
      </c>
      <c r="B188" s="10">
        <v>2</v>
      </c>
      <c r="C188" s="14" t="s">
        <v>306</v>
      </c>
      <c r="D188" s="15">
        <f>HIO17_Vols!Q68</f>
        <v>0.0024508765357020377</v>
      </c>
      <c r="E188" s="15" t="s">
        <v>8</v>
      </c>
      <c r="F188" s="29">
        <f>HIO17_Vols!R68</f>
        <v>0.00031800850235878835</v>
      </c>
      <c r="G188" s="15" t="s">
        <v>8</v>
      </c>
      <c r="H188" s="29">
        <f>HIO17_Vols!S68</f>
        <v>0.0032148002564418602</v>
      </c>
      <c r="I188" s="15" t="s">
        <v>8</v>
      </c>
      <c r="J188" s="29">
        <f>HIO17_Vols!T68</f>
        <v>0.013177302111563916</v>
      </c>
      <c r="K188" s="15" t="s">
        <v>8</v>
      </c>
      <c r="L188" s="29">
        <f>HIO17_Vols!U68</f>
        <v>0.0024743189483511217</v>
      </c>
      <c r="M188" s="15" t="s">
        <v>8</v>
      </c>
      <c r="N188" s="29">
        <f>HIO17_Vols!V68</f>
        <v>0.007755094040868639</v>
      </c>
      <c r="O188" s="14" t="s">
        <v>8</v>
      </c>
      <c r="P188" s="15">
        <f>HIO17_Vols!W68</f>
        <v>0</v>
      </c>
      <c r="Q188" s="15" t="s">
        <v>8</v>
      </c>
      <c r="R188" s="29">
        <f>HIO17_Vols!X68</f>
        <v>0</v>
      </c>
      <c r="S188" s="15" t="s">
        <v>8</v>
      </c>
      <c r="T188" s="29">
        <f>HIO17_Vols!Y68</f>
        <v>0.0002821247429119351</v>
      </c>
      <c r="U188" s="15" t="s">
        <v>8</v>
      </c>
      <c r="V188" s="15">
        <f>HIO17_Vols!Z68</f>
        <v>0</v>
      </c>
      <c r="W188" s="15" t="s">
        <v>8</v>
      </c>
      <c r="X188" s="15">
        <f>HIO17_Vols!AA68</f>
        <v>0</v>
      </c>
      <c r="Y188" s="14" t="s">
        <v>8</v>
      </c>
      <c r="Z188" s="15">
        <f>HIO17_Vols!AB68</f>
        <v>0</v>
      </c>
      <c r="AA188" s="15" t="s">
        <v>8</v>
      </c>
      <c r="AB188" s="29">
        <f>HIO17_Vols!AC68</f>
        <v>4.904734567791293E-05</v>
      </c>
      <c r="AC188" s="15" t="s">
        <v>8</v>
      </c>
      <c r="AD188" s="29">
        <f>HIO17_Vols!AD68</f>
        <v>4.541420896103049E-06</v>
      </c>
      <c r="AE188" s="15" t="s">
        <v>8</v>
      </c>
      <c r="AF188" s="29">
        <f>HIO17_Vols!AE68</f>
        <v>0</v>
      </c>
      <c r="AG188" s="15" t="s">
        <v>8</v>
      </c>
      <c r="AH188" s="29">
        <f>HIO17_Vols!AF68</f>
        <v>0.008160938241286024</v>
      </c>
      <c r="AI188" s="15" t="s">
        <v>8</v>
      </c>
      <c r="AJ188" s="29">
        <f>HIO17_Vols!AG68</f>
        <v>1.586544751002443E-07</v>
      </c>
      <c r="AK188" s="15" t="s">
        <v>8</v>
      </c>
      <c r="AL188" s="29">
        <f>HIO17_Vols!AH68</f>
        <v>4.6075269273948185E-06</v>
      </c>
      <c r="AM188" s="15" t="s">
        <v>8</v>
      </c>
      <c r="AN188" s="72">
        <f>HIO17_Vols!AI68</f>
        <v>2.2599680372830962E-05</v>
      </c>
      <c r="AO188" s="14" t="str">
        <f>'[1]RevEIinput'!AJ66</f>
        <v> !</v>
      </c>
    </row>
    <row r="189" spans="1:3" ht="11.25">
      <c r="A189" s="17">
        <v>61</v>
      </c>
      <c r="B189" s="17">
        <v>3</v>
      </c>
      <c r="C189" s="17" t="s">
        <v>5</v>
      </c>
    </row>
    <row r="190" spans="1:4" ht="11.25">
      <c r="A190" s="17">
        <v>62</v>
      </c>
      <c r="B190" s="17">
        <v>0</v>
      </c>
      <c r="C190" s="17" t="s">
        <v>227</v>
      </c>
      <c r="D190" s="65"/>
    </row>
    <row r="191" spans="1:41" ht="11.25">
      <c r="A191" s="14">
        <v>62</v>
      </c>
      <c r="B191" s="10">
        <v>2</v>
      </c>
      <c r="C191" s="14" t="s">
        <v>307</v>
      </c>
      <c r="D191" s="15">
        <f>HIO17_Vols!Q69</f>
        <v>0.0024508765357020377</v>
      </c>
      <c r="E191" s="15" t="s">
        <v>8</v>
      </c>
      <c r="F191" s="29">
        <f>HIO17_Vols!R69</f>
        <v>0.00031800850235878835</v>
      </c>
      <c r="G191" s="15" t="s">
        <v>8</v>
      </c>
      <c r="H191" s="29">
        <f>HIO17_Vols!S69</f>
        <v>0.0032148002564418602</v>
      </c>
      <c r="I191" s="15" t="s">
        <v>8</v>
      </c>
      <c r="J191" s="29">
        <f>HIO17_Vols!T69</f>
        <v>0.013177302111563916</v>
      </c>
      <c r="K191" s="15" t="s">
        <v>8</v>
      </c>
      <c r="L191" s="29">
        <f>HIO17_Vols!U69</f>
        <v>0.0024743189483511217</v>
      </c>
      <c r="M191" s="15" t="s">
        <v>8</v>
      </c>
      <c r="N191" s="29">
        <f>HIO17_Vols!V69</f>
        <v>0.007755094040868639</v>
      </c>
      <c r="O191" s="14" t="s">
        <v>8</v>
      </c>
      <c r="P191" s="15">
        <f>HIO17_Vols!W69</f>
        <v>0</v>
      </c>
      <c r="Q191" s="15" t="s">
        <v>8</v>
      </c>
      <c r="R191" s="29">
        <f>HIO17_Vols!X69</f>
        <v>0</v>
      </c>
      <c r="S191" s="15" t="s">
        <v>8</v>
      </c>
      <c r="T191" s="29">
        <f>HIO17_Vols!Y69</f>
        <v>0.0002821247429119351</v>
      </c>
      <c r="U191" s="15" t="s">
        <v>8</v>
      </c>
      <c r="V191" s="15">
        <f>HIO17_Vols!Z69</f>
        <v>0</v>
      </c>
      <c r="W191" s="15" t="s">
        <v>8</v>
      </c>
      <c r="X191" s="15">
        <f>HIO17_Vols!AA69</f>
        <v>0</v>
      </c>
      <c r="Y191" s="14" t="s">
        <v>8</v>
      </c>
      <c r="Z191" s="15">
        <f>HIO17_Vols!AB69</f>
        <v>0</v>
      </c>
      <c r="AA191" s="15" t="s">
        <v>8</v>
      </c>
      <c r="AB191" s="29">
        <f>HIO17_Vols!AC69</f>
        <v>4.904734567791293E-05</v>
      </c>
      <c r="AC191" s="15" t="s">
        <v>8</v>
      </c>
      <c r="AD191" s="29">
        <f>HIO17_Vols!AD69</f>
        <v>4.541420896103049E-06</v>
      </c>
      <c r="AE191" s="15" t="s">
        <v>8</v>
      </c>
      <c r="AF191" s="29">
        <f>HIO17_Vols!AE69</f>
        <v>0</v>
      </c>
      <c r="AG191" s="15" t="s">
        <v>8</v>
      </c>
      <c r="AH191" s="29">
        <f>HIO17_Vols!AF69</f>
        <v>0.008160938241286024</v>
      </c>
      <c r="AI191" s="15" t="s">
        <v>8</v>
      </c>
      <c r="AJ191" s="29">
        <f>HIO17_Vols!AG69</f>
        <v>1.586544751002443E-07</v>
      </c>
      <c r="AK191" s="15" t="s">
        <v>8</v>
      </c>
      <c r="AL191" s="29">
        <f>HIO17_Vols!AH69</f>
        <v>4.6075269273948185E-06</v>
      </c>
      <c r="AM191" s="15" t="s">
        <v>8</v>
      </c>
      <c r="AN191" s="72">
        <f>HIO17_Vols!AI69</f>
        <v>2.2599680372830962E-05</v>
      </c>
      <c r="AO191" s="14" t="str">
        <f>'[1]RevEIinput'!AJ67</f>
        <v> !</v>
      </c>
    </row>
    <row r="192" spans="1:3" ht="11.25">
      <c r="A192" s="17">
        <v>62</v>
      </c>
      <c r="B192" s="17">
        <v>3</v>
      </c>
      <c r="C192" s="17" t="s">
        <v>5</v>
      </c>
    </row>
    <row r="193" spans="1:4" ht="11.25">
      <c r="A193" s="17">
        <v>63</v>
      </c>
      <c r="B193" s="17">
        <v>0</v>
      </c>
      <c r="C193" s="17" t="s">
        <v>228</v>
      </c>
      <c r="D193" s="65"/>
    </row>
    <row r="194" spans="1:41" ht="11.25">
      <c r="A194" s="14">
        <v>63</v>
      </c>
      <c r="B194" s="10">
        <v>2</v>
      </c>
      <c r="C194" s="14" t="s">
        <v>308</v>
      </c>
      <c r="D194" s="15">
        <f>HIO17_Vols!Q70</f>
        <v>0.0024508765357020377</v>
      </c>
      <c r="E194" s="15" t="s">
        <v>8</v>
      </c>
      <c r="F194" s="29">
        <f>HIO17_Vols!R70</f>
        <v>0.00031800850235878835</v>
      </c>
      <c r="G194" s="15" t="s">
        <v>8</v>
      </c>
      <c r="H194" s="29">
        <f>HIO17_Vols!S70</f>
        <v>0.0032148002564418602</v>
      </c>
      <c r="I194" s="15" t="s">
        <v>8</v>
      </c>
      <c r="J194" s="29">
        <f>HIO17_Vols!T70</f>
        <v>0.013177302111563916</v>
      </c>
      <c r="K194" s="15" t="s">
        <v>8</v>
      </c>
      <c r="L194" s="29">
        <f>HIO17_Vols!U70</f>
        <v>0.0024743189483511217</v>
      </c>
      <c r="M194" s="15" t="s">
        <v>8</v>
      </c>
      <c r="N194" s="29">
        <f>HIO17_Vols!V70</f>
        <v>0.007755094040868639</v>
      </c>
      <c r="O194" s="14" t="s">
        <v>8</v>
      </c>
      <c r="P194" s="15">
        <f>HIO17_Vols!W70</f>
        <v>0</v>
      </c>
      <c r="Q194" s="15" t="s">
        <v>8</v>
      </c>
      <c r="R194" s="29">
        <f>HIO17_Vols!X70</f>
        <v>0</v>
      </c>
      <c r="S194" s="15" t="s">
        <v>8</v>
      </c>
      <c r="T194" s="29">
        <f>HIO17_Vols!Y70</f>
        <v>0.0002821247429119351</v>
      </c>
      <c r="U194" s="15" t="s">
        <v>8</v>
      </c>
      <c r="V194" s="15">
        <f>HIO17_Vols!Z70</f>
        <v>0</v>
      </c>
      <c r="W194" s="15" t="s">
        <v>8</v>
      </c>
      <c r="X194" s="15">
        <f>HIO17_Vols!AA70</f>
        <v>0</v>
      </c>
      <c r="Y194" s="14" t="s">
        <v>8</v>
      </c>
      <c r="Z194" s="15">
        <f>HIO17_Vols!AB70</f>
        <v>0</v>
      </c>
      <c r="AA194" s="15" t="s">
        <v>8</v>
      </c>
      <c r="AB194" s="29">
        <f>HIO17_Vols!AC70</f>
        <v>4.904734567791293E-05</v>
      </c>
      <c r="AC194" s="15" t="s">
        <v>8</v>
      </c>
      <c r="AD194" s="29">
        <f>HIO17_Vols!AD70</f>
        <v>4.541420896103049E-06</v>
      </c>
      <c r="AE194" s="15" t="s">
        <v>8</v>
      </c>
      <c r="AF194" s="29">
        <f>HIO17_Vols!AE70</f>
        <v>0</v>
      </c>
      <c r="AG194" s="15" t="s">
        <v>8</v>
      </c>
      <c r="AH194" s="29">
        <f>HIO17_Vols!AF70</f>
        <v>0.008160938241286024</v>
      </c>
      <c r="AI194" s="15" t="s">
        <v>8</v>
      </c>
      <c r="AJ194" s="29">
        <f>HIO17_Vols!AG70</f>
        <v>1.586544751002443E-07</v>
      </c>
      <c r="AK194" s="15" t="s">
        <v>8</v>
      </c>
      <c r="AL194" s="29">
        <f>HIO17_Vols!AH70</f>
        <v>4.6075269273948185E-06</v>
      </c>
      <c r="AM194" s="15" t="s">
        <v>8</v>
      </c>
      <c r="AN194" s="72">
        <f>HIO17_Vols!AI70</f>
        <v>2.2599680372830962E-05</v>
      </c>
      <c r="AO194" s="14" t="str">
        <f>'[1]RevEIinput'!AJ68</f>
        <v> !</v>
      </c>
    </row>
    <row r="195" spans="1:3" ht="11.25">
      <c r="A195" s="17">
        <v>63</v>
      </c>
      <c r="B195" s="17">
        <v>3</v>
      </c>
      <c r="C195" s="17" t="s">
        <v>5</v>
      </c>
    </row>
    <row r="196" spans="1:4" ht="11.25">
      <c r="A196" s="17">
        <v>64</v>
      </c>
      <c r="B196" s="17">
        <v>0</v>
      </c>
      <c r="C196" s="17" t="s">
        <v>229</v>
      </c>
      <c r="D196" s="65"/>
    </row>
    <row r="197" spans="1:41" ht="11.25">
      <c r="A197" s="14">
        <v>64</v>
      </c>
      <c r="B197" s="10">
        <v>2</v>
      </c>
      <c r="C197" s="14" t="s">
        <v>309</v>
      </c>
      <c r="D197" s="15">
        <f>HIO17_Vols!Q71</f>
        <v>0.0024508765357020377</v>
      </c>
      <c r="E197" s="15" t="s">
        <v>8</v>
      </c>
      <c r="F197" s="29">
        <f>HIO17_Vols!R71</f>
        <v>0.00031800850235878835</v>
      </c>
      <c r="G197" s="15" t="s">
        <v>8</v>
      </c>
      <c r="H197" s="29">
        <f>HIO17_Vols!S71</f>
        <v>0.0032148002564418602</v>
      </c>
      <c r="I197" s="15" t="s">
        <v>8</v>
      </c>
      <c r="J197" s="29">
        <f>HIO17_Vols!T71</f>
        <v>0.013177302111563916</v>
      </c>
      <c r="K197" s="15" t="s">
        <v>8</v>
      </c>
      <c r="L197" s="29">
        <f>HIO17_Vols!U71</f>
        <v>0.0024743189483511217</v>
      </c>
      <c r="M197" s="15" t="s">
        <v>8</v>
      </c>
      <c r="N197" s="29">
        <f>HIO17_Vols!V71</f>
        <v>0.007755094040868639</v>
      </c>
      <c r="O197" s="14" t="s">
        <v>8</v>
      </c>
      <c r="P197" s="15">
        <f>HIO17_Vols!W71</f>
        <v>0</v>
      </c>
      <c r="Q197" s="15" t="s">
        <v>8</v>
      </c>
      <c r="R197" s="29">
        <f>HIO17_Vols!X71</f>
        <v>0</v>
      </c>
      <c r="S197" s="15" t="s">
        <v>8</v>
      </c>
      <c r="T197" s="29">
        <f>HIO17_Vols!Y71</f>
        <v>0.0002821247429119351</v>
      </c>
      <c r="U197" s="15" t="s">
        <v>8</v>
      </c>
      <c r="V197" s="15">
        <f>HIO17_Vols!Z71</f>
        <v>0</v>
      </c>
      <c r="W197" s="15" t="s">
        <v>8</v>
      </c>
      <c r="X197" s="15">
        <f>HIO17_Vols!AA71</f>
        <v>0</v>
      </c>
      <c r="Y197" s="14" t="s">
        <v>8</v>
      </c>
      <c r="Z197" s="15">
        <f>HIO17_Vols!AB71</f>
        <v>0</v>
      </c>
      <c r="AA197" s="15" t="s">
        <v>8</v>
      </c>
      <c r="AB197" s="29">
        <f>HIO17_Vols!AC71</f>
        <v>4.904734567791293E-05</v>
      </c>
      <c r="AC197" s="15" t="s">
        <v>8</v>
      </c>
      <c r="AD197" s="29">
        <f>HIO17_Vols!AD71</f>
        <v>4.541420896103049E-06</v>
      </c>
      <c r="AE197" s="15" t="s">
        <v>8</v>
      </c>
      <c r="AF197" s="29">
        <f>HIO17_Vols!AE71</f>
        <v>0</v>
      </c>
      <c r="AG197" s="15" t="s">
        <v>8</v>
      </c>
      <c r="AH197" s="29">
        <f>HIO17_Vols!AF71</f>
        <v>0.008160938241286024</v>
      </c>
      <c r="AI197" s="15" t="s">
        <v>8</v>
      </c>
      <c r="AJ197" s="29">
        <f>HIO17_Vols!AG71</f>
        <v>1.586544751002443E-07</v>
      </c>
      <c r="AK197" s="15" t="s">
        <v>8</v>
      </c>
      <c r="AL197" s="29">
        <f>HIO17_Vols!AH71</f>
        <v>4.6075269273948185E-06</v>
      </c>
      <c r="AM197" s="15" t="s">
        <v>8</v>
      </c>
      <c r="AN197" s="72">
        <f>HIO17_Vols!AI71</f>
        <v>2.2599680372830962E-05</v>
      </c>
      <c r="AO197" s="14" t="str">
        <f>'[1]RevEIinput'!AJ69</f>
        <v> !</v>
      </c>
    </row>
    <row r="198" spans="1:3" ht="11.25">
      <c r="A198" s="17">
        <v>64</v>
      </c>
      <c r="B198" s="17">
        <v>3</v>
      </c>
      <c r="C198" s="17" t="s">
        <v>5</v>
      </c>
    </row>
    <row r="199" spans="1:4" ht="11.25">
      <c r="A199" s="17">
        <v>65</v>
      </c>
      <c r="B199" s="17">
        <v>0</v>
      </c>
      <c r="C199" s="17" t="s">
        <v>230</v>
      </c>
      <c r="D199" s="65"/>
    </row>
    <row r="200" spans="1:41" ht="11.25">
      <c r="A200" s="14">
        <v>65</v>
      </c>
      <c r="B200" s="10">
        <v>2</v>
      </c>
      <c r="C200" s="14" t="s">
        <v>310</v>
      </c>
      <c r="D200" s="15">
        <f>HIO17_Vols!Q72</f>
        <v>0.0024508765357020377</v>
      </c>
      <c r="E200" s="15" t="s">
        <v>8</v>
      </c>
      <c r="F200" s="29">
        <f>HIO17_Vols!R72</f>
        <v>0.00031800850235878835</v>
      </c>
      <c r="G200" s="15" t="s">
        <v>8</v>
      </c>
      <c r="H200" s="29">
        <f>HIO17_Vols!S72</f>
        <v>0.0032148002564418602</v>
      </c>
      <c r="I200" s="15" t="s">
        <v>8</v>
      </c>
      <c r="J200" s="29">
        <f>HIO17_Vols!T72</f>
        <v>0.013177302111563916</v>
      </c>
      <c r="K200" s="15" t="s">
        <v>8</v>
      </c>
      <c r="L200" s="29">
        <f>HIO17_Vols!U72</f>
        <v>0.0024743189483511217</v>
      </c>
      <c r="M200" s="15" t="s">
        <v>8</v>
      </c>
      <c r="N200" s="29">
        <f>HIO17_Vols!V72</f>
        <v>0.007755094040868639</v>
      </c>
      <c r="O200" s="14" t="s">
        <v>8</v>
      </c>
      <c r="P200" s="15">
        <f>HIO17_Vols!W72</f>
        <v>0</v>
      </c>
      <c r="Q200" s="15" t="s">
        <v>8</v>
      </c>
      <c r="R200" s="29">
        <f>HIO17_Vols!X72</f>
        <v>0</v>
      </c>
      <c r="S200" s="15" t="s">
        <v>8</v>
      </c>
      <c r="T200" s="29">
        <f>HIO17_Vols!Y72</f>
        <v>0.0002821247429119351</v>
      </c>
      <c r="U200" s="15" t="s">
        <v>8</v>
      </c>
      <c r="V200" s="15">
        <f>HIO17_Vols!Z72</f>
        <v>0</v>
      </c>
      <c r="W200" s="15" t="s">
        <v>8</v>
      </c>
      <c r="X200" s="15">
        <f>HIO17_Vols!AA72</f>
        <v>0</v>
      </c>
      <c r="Y200" s="14" t="s">
        <v>8</v>
      </c>
      <c r="Z200" s="15">
        <f>HIO17_Vols!AB72</f>
        <v>0</v>
      </c>
      <c r="AA200" s="15" t="s">
        <v>8</v>
      </c>
      <c r="AB200" s="29">
        <f>HIO17_Vols!AC72</f>
        <v>4.904734567791293E-05</v>
      </c>
      <c r="AC200" s="15" t="s">
        <v>8</v>
      </c>
      <c r="AD200" s="29">
        <f>HIO17_Vols!AD72</f>
        <v>4.541420896103049E-06</v>
      </c>
      <c r="AE200" s="15" t="s">
        <v>8</v>
      </c>
      <c r="AF200" s="29">
        <f>HIO17_Vols!AE72</f>
        <v>0</v>
      </c>
      <c r="AG200" s="15" t="s">
        <v>8</v>
      </c>
      <c r="AH200" s="29">
        <f>HIO17_Vols!AF72</f>
        <v>0.008160938241286024</v>
      </c>
      <c r="AI200" s="15" t="s">
        <v>8</v>
      </c>
      <c r="AJ200" s="29">
        <f>HIO17_Vols!AG72</f>
        <v>1.586544751002443E-07</v>
      </c>
      <c r="AK200" s="15" t="s">
        <v>8</v>
      </c>
      <c r="AL200" s="29">
        <f>HIO17_Vols!AH72</f>
        <v>4.6075269273948185E-06</v>
      </c>
      <c r="AM200" s="15" t="s">
        <v>8</v>
      </c>
      <c r="AN200" s="72">
        <f>HIO17_Vols!AI72</f>
        <v>2.2599680372830962E-05</v>
      </c>
      <c r="AO200" s="14" t="str">
        <f>'[1]RevEIinput'!AJ70</f>
        <v> !</v>
      </c>
    </row>
    <row r="201" spans="1:3" ht="11.25">
      <c r="A201" s="17">
        <v>65</v>
      </c>
      <c r="B201" s="17">
        <v>3</v>
      </c>
      <c r="C201" s="17" t="s">
        <v>5</v>
      </c>
    </row>
    <row r="202" spans="1:4" ht="11.25">
      <c r="A202" s="17">
        <v>66</v>
      </c>
      <c r="B202" s="17">
        <v>0</v>
      </c>
      <c r="C202" s="17" t="s">
        <v>231</v>
      </c>
      <c r="D202" s="65"/>
    </row>
    <row r="203" spans="1:41" ht="11.25">
      <c r="A203" s="14">
        <v>66</v>
      </c>
      <c r="B203" s="10">
        <v>2</v>
      </c>
      <c r="C203" s="14" t="s">
        <v>311</v>
      </c>
      <c r="D203" s="15">
        <f>HIO17_Vols!Q73</f>
        <v>0.0024508765357020377</v>
      </c>
      <c r="E203" s="15" t="s">
        <v>8</v>
      </c>
      <c r="F203" s="29">
        <f>HIO17_Vols!R73</f>
        <v>0.00031800850235878835</v>
      </c>
      <c r="G203" s="15" t="s">
        <v>8</v>
      </c>
      <c r="H203" s="29">
        <f>HIO17_Vols!S73</f>
        <v>0.0032148002564418602</v>
      </c>
      <c r="I203" s="15" t="s">
        <v>8</v>
      </c>
      <c r="J203" s="29">
        <f>HIO17_Vols!T73</f>
        <v>0.013177302111563916</v>
      </c>
      <c r="K203" s="15" t="s">
        <v>8</v>
      </c>
      <c r="L203" s="29">
        <f>HIO17_Vols!U73</f>
        <v>0.0024743189483511217</v>
      </c>
      <c r="M203" s="15" t="s">
        <v>8</v>
      </c>
      <c r="N203" s="29">
        <f>HIO17_Vols!V73</f>
        <v>0.007755094040868639</v>
      </c>
      <c r="O203" s="14" t="s">
        <v>8</v>
      </c>
      <c r="P203" s="15">
        <f>HIO17_Vols!W73</f>
        <v>0</v>
      </c>
      <c r="Q203" s="15" t="s">
        <v>8</v>
      </c>
      <c r="R203" s="29">
        <f>HIO17_Vols!X73</f>
        <v>0</v>
      </c>
      <c r="S203" s="15" t="s">
        <v>8</v>
      </c>
      <c r="T203" s="29">
        <f>HIO17_Vols!Y73</f>
        <v>0.0002821247429119351</v>
      </c>
      <c r="U203" s="15" t="s">
        <v>8</v>
      </c>
      <c r="V203" s="15">
        <f>HIO17_Vols!Z73</f>
        <v>0</v>
      </c>
      <c r="W203" s="15" t="s">
        <v>8</v>
      </c>
      <c r="X203" s="15">
        <f>HIO17_Vols!AA73</f>
        <v>0</v>
      </c>
      <c r="Y203" s="14" t="s">
        <v>8</v>
      </c>
      <c r="Z203" s="15">
        <f>HIO17_Vols!AB73</f>
        <v>0</v>
      </c>
      <c r="AA203" s="15" t="s">
        <v>8</v>
      </c>
      <c r="AB203" s="29">
        <f>HIO17_Vols!AC73</f>
        <v>4.904734567791293E-05</v>
      </c>
      <c r="AC203" s="15" t="s">
        <v>8</v>
      </c>
      <c r="AD203" s="29">
        <f>HIO17_Vols!AD73</f>
        <v>4.541420896103049E-06</v>
      </c>
      <c r="AE203" s="15" t="s">
        <v>8</v>
      </c>
      <c r="AF203" s="29">
        <f>HIO17_Vols!AE73</f>
        <v>0</v>
      </c>
      <c r="AG203" s="15" t="s">
        <v>8</v>
      </c>
      <c r="AH203" s="29">
        <f>HIO17_Vols!AF73</f>
        <v>0.008160938241286024</v>
      </c>
      <c r="AI203" s="15" t="s">
        <v>8</v>
      </c>
      <c r="AJ203" s="29">
        <f>HIO17_Vols!AG73</f>
        <v>1.586544751002443E-07</v>
      </c>
      <c r="AK203" s="15" t="s">
        <v>8</v>
      </c>
      <c r="AL203" s="29">
        <f>HIO17_Vols!AH73</f>
        <v>4.6075269273948185E-06</v>
      </c>
      <c r="AM203" s="15" t="s">
        <v>8</v>
      </c>
      <c r="AN203" s="72">
        <f>HIO17_Vols!AI73</f>
        <v>2.2599680372830962E-05</v>
      </c>
      <c r="AO203" s="14" t="str">
        <f>'[1]RevEIinput'!AJ71</f>
        <v> !</v>
      </c>
    </row>
    <row r="204" spans="1:3" ht="11.25">
      <c r="A204" s="17">
        <v>66</v>
      </c>
      <c r="B204" s="17">
        <v>3</v>
      </c>
      <c r="C204" s="17" t="s">
        <v>5</v>
      </c>
    </row>
    <row r="205" spans="1:4" ht="11.25">
      <c r="A205" s="17">
        <v>67</v>
      </c>
      <c r="B205" s="17">
        <v>0</v>
      </c>
      <c r="C205" s="17" t="s">
        <v>232</v>
      </c>
      <c r="D205" s="65"/>
    </row>
    <row r="206" spans="1:41" ht="11.25">
      <c r="A206" s="14">
        <v>67</v>
      </c>
      <c r="B206" s="10">
        <v>2</v>
      </c>
      <c r="C206" s="14" t="s">
        <v>312</v>
      </c>
      <c r="D206" s="15">
        <f>HIO17_Vols!Q74</f>
        <v>0.00104062031707738</v>
      </c>
      <c r="E206" s="15" t="s">
        <v>8</v>
      </c>
      <c r="F206" s="29">
        <f>HIO17_Vols!R74</f>
        <v>0.00013502357370405584</v>
      </c>
      <c r="G206" s="15" t="s">
        <v>8</v>
      </c>
      <c r="H206" s="29">
        <f>HIO17_Vols!S74</f>
        <v>0.0013649755152764997</v>
      </c>
      <c r="I206" s="15" t="s">
        <v>8</v>
      </c>
      <c r="J206" s="29">
        <f>HIO17_Vols!T74</f>
        <v>0.005594964944911922</v>
      </c>
      <c r="K206" s="15" t="s">
        <v>8</v>
      </c>
      <c r="L206" s="29">
        <f>HIO17_Vols!U74</f>
        <v>0.0010505737563994311</v>
      </c>
      <c r="M206" s="15" t="s">
        <v>8</v>
      </c>
      <c r="N206" s="29">
        <f>HIO17_Vols!V74</f>
        <v>0.0032927437601266165</v>
      </c>
      <c r="O206" s="14" t="s">
        <v>8</v>
      </c>
      <c r="P206" s="15">
        <f>HIO17_Vols!W74</f>
        <v>0</v>
      </c>
      <c r="Q206" s="15" t="s">
        <v>8</v>
      </c>
      <c r="R206" s="29">
        <f>HIO17_Vols!X74</f>
        <v>0</v>
      </c>
      <c r="S206" s="15" t="s">
        <v>8</v>
      </c>
      <c r="T206" s="29">
        <f>HIO17_Vols!Y74</f>
        <v>0.00011978764949916044</v>
      </c>
      <c r="U206" s="15" t="s">
        <v>8</v>
      </c>
      <c r="V206" s="15">
        <f>HIO17_Vols!Z74</f>
        <v>0</v>
      </c>
      <c r="W206" s="15" t="s">
        <v>8</v>
      </c>
      <c r="X206" s="15">
        <f>HIO17_Vols!AA74</f>
        <v>0</v>
      </c>
      <c r="Y206" s="14" t="s">
        <v>8</v>
      </c>
      <c r="Z206" s="15">
        <f>HIO17_Vols!AB74</f>
        <v>0</v>
      </c>
      <c r="AA206" s="15" t="s">
        <v>8</v>
      </c>
      <c r="AB206" s="29">
        <f>HIO17_Vols!AC74</f>
        <v>2.08250655092806E-05</v>
      </c>
      <c r="AC206" s="15" t="s">
        <v>8</v>
      </c>
      <c r="AD206" s="29">
        <f>HIO17_Vols!AD74</f>
        <v>1.92824680641487E-06</v>
      </c>
      <c r="AE206" s="15" t="s">
        <v>8</v>
      </c>
      <c r="AF206" s="29">
        <f>HIO17_Vols!AE74</f>
        <v>0</v>
      </c>
      <c r="AG206" s="15" t="s">
        <v>8</v>
      </c>
      <c r="AH206" s="29">
        <f>HIO17_Vols!AF74</f>
        <v>0.003465061587797761</v>
      </c>
      <c r="AI206" s="15" t="s">
        <v>8</v>
      </c>
      <c r="AJ206" s="29">
        <f>HIO17_Vols!AG74</f>
        <v>6.736327504856134E-08</v>
      </c>
      <c r="AK206" s="15" t="s">
        <v>8</v>
      </c>
      <c r="AL206" s="29">
        <f>HIO17_Vols!AH74</f>
        <v>1.9563148376851045E-06</v>
      </c>
      <c r="AM206" s="15" t="s">
        <v>8</v>
      </c>
      <c r="AN206" s="72">
        <f>HIO17_Vols!AI74</f>
        <v>9.595622714094127E-06</v>
      </c>
      <c r="AO206" s="14" t="str">
        <f>'[1]RevEIinput'!AJ72</f>
        <v> !</v>
      </c>
    </row>
    <row r="207" spans="1:3" ht="11.25">
      <c r="A207" s="17">
        <v>67</v>
      </c>
      <c r="B207" s="17">
        <v>3</v>
      </c>
      <c r="C207" s="17" t="s">
        <v>5</v>
      </c>
    </row>
    <row r="208" spans="1:4" ht="11.25">
      <c r="A208" s="17">
        <v>68</v>
      </c>
      <c r="B208" s="17">
        <v>0</v>
      </c>
      <c r="C208" s="17" t="s">
        <v>233</v>
      </c>
      <c r="D208" s="65"/>
    </row>
    <row r="209" spans="1:41" ht="11.25">
      <c r="A209" s="14">
        <v>68</v>
      </c>
      <c r="B209" s="10">
        <v>2</v>
      </c>
      <c r="C209" s="14" t="s">
        <v>313</v>
      </c>
      <c r="D209" s="15">
        <f>HIO17_Vols!Q75</f>
        <v>0.00104062031707738</v>
      </c>
      <c r="E209" s="15" t="s">
        <v>8</v>
      </c>
      <c r="F209" s="29">
        <f>HIO17_Vols!R75</f>
        <v>0.00013502357370405584</v>
      </c>
      <c r="G209" s="15" t="s">
        <v>8</v>
      </c>
      <c r="H209" s="29">
        <f>HIO17_Vols!S75</f>
        <v>0.0013649755152764997</v>
      </c>
      <c r="I209" s="15" t="s">
        <v>8</v>
      </c>
      <c r="J209" s="29">
        <f>HIO17_Vols!T75</f>
        <v>0.005594964944911922</v>
      </c>
      <c r="K209" s="15" t="s">
        <v>8</v>
      </c>
      <c r="L209" s="29">
        <f>HIO17_Vols!U75</f>
        <v>0.0010505737563994311</v>
      </c>
      <c r="M209" s="15" t="s">
        <v>8</v>
      </c>
      <c r="N209" s="29">
        <f>HIO17_Vols!V75</f>
        <v>0.0032927437601266165</v>
      </c>
      <c r="O209" s="14" t="s">
        <v>8</v>
      </c>
      <c r="P209" s="15">
        <f>HIO17_Vols!W75</f>
        <v>0</v>
      </c>
      <c r="Q209" s="15" t="s">
        <v>8</v>
      </c>
      <c r="R209" s="29">
        <f>HIO17_Vols!X75</f>
        <v>0</v>
      </c>
      <c r="S209" s="15" t="s">
        <v>8</v>
      </c>
      <c r="T209" s="29">
        <f>HIO17_Vols!Y75</f>
        <v>0.00011978764949916044</v>
      </c>
      <c r="U209" s="15" t="s">
        <v>8</v>
      </c>
      <c r="V209" s="15">
        <f>HIO17_Vols!Z75</f>
        <v>0</v>
      </c>
      <c r="W209" s="15" t="s">
        <v>8</v>
      </c>
      <c r="X209" s="15">
        <f>HIO17_Vols!AA75</f>
        <v>0</v>
      </c>
      <c r="Y209" s="14" t="s">
        <v>8</v>
      </c>
      <c r="Z209" s="15">
        <f>HIO17_Vols!AB75</f>
        <v>0</v>
      </c>
      <c r="AA209" s="15" t="s">
        <v>8</v>
      </c>
      <c r="AB209" s="29">
        <f>HIO17_Vols!AC75</f>
        <v>2.08250655092806E-05</v>
      </c>
      <c r="AC209" s="15" t="s">
        <v>8</v>
      </c>
      <c r="AD209" s="29">
        <f>HIO17_Vols!AD75</f>
        <v>1.92824680641487E-06</v>
      </c>
      <c r="AE209" s="15" t="s">
        <v>8</v>
      </c>
      <c r="AF209" s="29">
        <f>HIO17_Vols!AE75</f>
        <v>0</v>
      </c>
      <c r="AG209" s="15" t="s">
        <v>8</v>
      </c>
      <c r="AH209" s="29">
        <f>HIO17_Vols!AF75</f>
        <v>0.003465061587797761</v>
      </c>
      <c r="AI209" s="15" t="s">
        <v>8</v>
      </c>
      <c r="AJ209" s="29">
        <f>HIO17_Vols!AG75</f>
        <v>6.736327504856134E-08</v>
      </c>
      <c r="AK209" s="15" t="s">
        <v>8</v>
      </c>
      <c r="AL209" s="29">
        <f>HIO17_Vols!AH75</f>
        <v>1.9563148376851045E-06</v>
      </c>
      <c r="AM209" s="15" t="s">
        <v>8</v>
      </c>
      <c r="AN209" s="72">
        <f>HIO17_Vols!AI75</f>
        <v>9.595622714094127E-06</v>
      </c>
      <c r="AO209" s="14" t="str">
        <f>'[1]RevEIinput'!AJ73</f>
        <v> !</v>
      </c>
    </row>
    <row r="210" spans="1:3" ht="11.25">
      <c r="A210" s="17">
        <v>68</v>
      </c>
      <c r="B210" s="17">
        <v>3</v>
      </c>
      <c r="C210" s="17" t="s">
        <v>5</v>
      </c>
    </row>
    <row r="211" spans="1:4" ht="11.25">
      <c r="A211" s="17">
        <v>69</v>
      </c>
      <c r="B211" s="17">
        <v>0</v>
      </c>
      <c r="C211" s="17" t="s">
        <v>234</v>
      </c>
      <c r="D211" s="65"/>
    </row>
    <row r="212" spans="1:41" ht="11.25">
      <c r="A212" s="14">
        <v>69</v>
      </c>
      <c r="B212" s="10">
        <v>2</v>
      </c>
      <c r="C212" s="14" t="s">
        <v>314</v>
      </c>
      <c r="D212" s="15">
        <f>HIO17_Vols!Q76</f>
        <v>0.00104062031707738</v>
      </c>
      <c r="E212" s="15" t="s">
        <v>8</v>
      </c>
      <c r="F212" s="29">
        <f>HIO17_Vols!R76</f>
        <v>0.00013502357370405584</v>
      </c>
      <c r="G212" s="15" t="s">
        <v>8</v>
      </c>
      <c r="H212" s="29">
        <f>HIO17_Vols!S76</f>
        <v>0.0013649755152764997</v>
      </c>
      <c r="I212" s="15" t="s">
        <v>8</v>
      </c>
      <c r="J212" s="29">
        <f>HIO17_Vols!T76</f>
        <v>0.005594964944911922</v>
      </c>
      <c r="K212" s="15" t="s">
        <v>8</v>
      </c>
      <c r="L212" s="29">
        <f>HIO17_Vols!U76</f>
        <v>0.0010505737563994311</v>
      </c>
      <c r="M212" s="15" t="s">
        <v>8</v>
      </c>
      <c r="N212" s="29">
        <f>HIO17_Vols!V76</f>
        <v>0.0032927437601266165</v>
      </c>
      <c r="O212" s="14" t="s">
        <v>8</v>
      </c>
      <c r="P212" s="15">
        <f>HIO17_Vols!W76</f>
        <v>0</v>
      </c>
      <c r="Q212" s="15" t="s">
        <v>8</v>
      </c>
      <c r="R212" s="29">
        <f>HIO17_Vols!X76</f>
        <v>0</v>
      </c>
      <c r="S212" s="15" t="s">
        <v>8</v>
      </c>
      <c r="T212" s="29">
        <f>HIO17_Vols!Y76</f>
        <v>0.00011978764949916044</v>
      </c>
      <c r="U212" s="15" t="s">
        <v>8</v>
      </c>
      <c r="V212" s="15">
        <f>HIO17_Vols!Z76</f>
        <v>0</v>
      </c>
      <c r="W212" s="15" t="s">
        <v>8</v>
      </c>
      <c r="X212" s="15">
        <f>HIO17_Vols!AA76</f>
        <v>0</v>
      </c>
      <c r="Y212" s="14" t="s">
        <v>8</v>
      </c>
      <c r="Z212" s="15">
        <f>HIO17_Vols!AB76</f>
        <v>0</v>
      </c>
      <c r="AA212" s="15" t="s">
        <v>8</v>
      </c>
      <c r="AB212" s="29">
        <f>HIO17_Vols!AC76</f>
        <v>2.08250655092806E-05</v>
      </c>
      <c r="AC212" s="15" t="s">
        <v>8</v>
      </c>
      <c r="AD212" s="29">
        <f>HIO17_Vols!AD76</f>
        <v>1.92824680641487E-06</v>
      </c>
      <c r="AE212" s="15" t="s">
        <v>8</v>
      </c>
      <c r="AF212" s="29">
        <f>HIO17_Vols!AE76</f>
        <v>0</v>
      </c>
      <c r="AG212" s="15" t="s">
        <v>8</v>
      </c>
      <c r="AH212" s="29">
        <f>HIO17_Vols!AF76</f>
        <v>0.003465061587797761</v>
      </c>
      <c r="AI212" s="15" t="s">
        <v>8</v>
      </c>
      <c r="AJ212" s="29">
        <f>HIO17_Vols!AG76</f>
        <v>6.736327504856134E-08</v>
      </c>
      <c r="AK212" s="15" t="s">
        <v>8</v>
      </c>
      <c r="AL212" s="29">
        <f>HIO17_Vols!AH76</f>
        <v>1.9563148376851045E-06</v>
      </c>
      <c r="AM212" s="15" t="s">
        <v>8</v>
      </c>
      <c r="AN212" s="72">
        <f>HIO17_Vols!AI76</f>
        <v>9.595622714094127E-06</v>
      </c>
      <c r="AO212" s="14" t="str">
        <f>'[1]RevEIinput'!AJ74</f>
        <v> !</v>
      </c>
    </row>
    <row r="213" spans="1:3" ht="11.25">
      <c r="A213" s="17">
        <v>69</v>
      </c>
      <c r="B213" s="17">
        <v>3</v>
      </c>
      <c r="C213" s="17" t="s">
        <v>5</v>
      </c>
    </row>
    <row r="214" spans="1:4" ht="11.25">
      <c r="A214" s="17">
        <v>70</v>
      </c>
      <c r="B214" s="17">
        <v>0</v>
      </c>
      <c r="C214" s="17" t="s">
        <v>235</v>
      </c>
      <c r="D214" s="65"/>
    </row>
    <row r="215" spans="1:41" ht="11.25">
      <c r="A215" s="14">
        <v>70</v>
      </c>
      <c r="B215" s="10">
        <v>2</v>
      </c>
      <c r="C215" s="14" t="s">
        <v>315</v>
      </c>
      <c r="D215" s="15">
        <f>HIO17_Vols!Q77</f>
        <v>0.00104062031707738</v>
      </c>
      <c r="E215" s="15" t="s">
        <v>8</v>
      </c>
      <c r="F215" s="29">
        <f>HIO17_Vols!R77</f>
        <v>0.00013502357370405584</v>
      </c>
      <c r="G215" s="15" t="s">
        <v>8</v>
      </c>
      <c r="H215" s="29">
        <f>HIO17_Vols!S77</f>
        <v>0.0013649755152764997</v>
      </c>
      <c r="I215" s="15" t="s">
        <v>8</v>
      </c>
      <c r="J215" s="29">
        <f>HIO17_Vols!T77</f>
        <v>0.005594964944911922</v>
      </c>
      <c r="K215" s="15" t="s">
        <v>8</v>
      </c>
      <c r="L215" s="29">
        <f>HIO17_Vols!U77</f>
        <v>0.0010505737563994311</v>
      </c>
      <c r="M215" s="15" t="s">
        <v>8</v>
      </c>
      <c r="N215" s="29">
        <f>HIO17_Vols!V77</f>
        <v>0.0032927437601266165</v>
      </c>
      <c r="O215" s="14" t="s">
        <v>8</v>
      </c>
      <c r="P215" s="15">
        <f>HIO17_Vols!W77</f>
        <v>0</v>
      </c>
      <c r="Q215" s="15" t="s">
        <v>8</v>
      </c>
      <c r="R215" s="29">
        <f>HIO17_Vols!X77</f>
        <v>0</v>
      </c>
      <c r="S215" s="15" t="s">
        <v>8</v>
      </c>
      <c r="T215" s="29">
        <f>HIO17_Vols!Y77</f>
        <v>0.00011978764949916044</v>
      </c>
      <c r="U215" s="15" t="s">
        <v>8</v>
      </c>
      <c r="V215" s="15">
        <f>HIO17_Vols!Z77</f>
        <v>0</v>
      </c>
      <c r="W215" s="15" t="s">
        <v>8</v>
      </c>
      <c r="X215" s="15">
        <f>HIO17_Vols!AA77</f>
        <v>0</v>
      </c>
      <c r="Y215" s="14" t="s">
        <v>8</v>
      </c>
      <c r="Z215" s="15">
        <f>HIO17_Vols!AB77</f>
        <v>0</v>
      </c>
      <c r="AA215" s="15" t="s">
        <v>8</v>
      </c>
      <c r="AB215" s="29">
        <f>HIO17_Vols!AC77</f>
        <v>2.08250655092806E-05</v>
      </c>
      <c r="AC215" s="15" t="s">
        <v>8</v>
      </c>
      <c r="AD215" s="29">
        <f>HIO17_Vols!AD77</f>
        <v>1.92824680641487E-06</v>
      </c>
      <c r="AE215" s="15" t="s">
        <v>8</v>
      </c>
      <c r="AF215" s="29">
        <f>HIO17_Vols!AE77</f>
        <v>0</v>
      </c>
      <c r="AG215" s="15" t="s">
        <v>8</v>
      </c>
      <c r="AH215" s="29">
        <f>HIO17_Vols!AF77</f>
        <v>0.003465061587797761</v>
      </c>
      <c r="AI215" s="15" t="s">
        <v>8</v>
      </c>
      <c r="AJ215" s="29">
        <f>HIO17_Vols!AG77</f>
        <v>6.736327504856134E-08</v>
      </c>
      <c r="AK215" s="15" t="s">
        <v>8</v>
      </c>
      <c r="AL215" s="29">
        <f>HIO17_Vols!AH77</f>
        <v>1.9563148376851045E-06</v>
      </c>
      <c r="AM215" s="15" t="s">
        <v>8</v>
      </c>
      <c r="AN215" s="72">
        <f>HIO17_Vols!AI77</f>
        <v>9.595622714094127E-06</v>
      </c>
      <c r="AO215" s="14" t="str">
        <f>'[1]RevEIinput'!AJ75</f>
        <v> !</v>
      </c>
    </row>
    <row r="216" spans="1:3" ht="11.25">
      <c r="A216" s="17">
        <v>70</v>
      </c>
      <c r="B216" s="17">
        <v>3</v>
      </c>
      <c r="C216" s="17" t="s">
        <v>5</v>
      </c>
    </row>
    <row r="217" spans="1:4" ht="11.25">
      <c r="A217" s="17">
        <v>71</v>
      </c>
      <c r="B217" s="17">
        <v>0</v>
      </c>
      <c r="C217" s="17" t="s">
        <v>236</v>
      </c>
      <c r="D217" s="65"/>
    </row>
    <row r="218" spans="1:41" ht="11.25">
      <c r="A218" s="14">
        <v>71</v>
      </c>
      <c r="B218" s="10">
        <v>2</v>
      </c>
      <c r="C218" s="14" t="s">
        <v>316</v>
      </c>
      <c r="D218" s="15">
        <f>HIO17_Vols!Q78</f>
        <v>0.00104062031707738</v>
      </c>
      <c r="E218" s="15" t="s">
        <v>8</v>
      </c>
      <c r="F218" s="29">
        <f>HIO17_Vols!R78</f>
        <v>0.00013502357370405584</v>
      </c>
      <c r="G218" s="15" t="s">
        <v>8</v>
      </c>
      <c r="H218" s="29">
        <f>HIO17_Vols!S78</f>
        <v>0.0013649755152764997</v>
      </c>
      <c r="I218" s="15" t="s">
        <v>8</v>
      </c>
      <c r="J218" s="29">
        <f>HIO17_Vols!T78</f>
        <v>0.005594964944911922</v>
      </c>
      <c r="K218" s="15" t="s">
        <v>8</v>
      </c>
      <c r="L218" s="29">
        <f>HIO17_Vols!U78</f>
        <v>0.0010505737563994311</v>
      </c>
      <c r="M218" s="15" t="s">
        <v>8</v>
      </c>
      <c r="N218" s="29">
        <f>HIO17_Vols!V78</f>
        <v>0.0032927437601266165</v>
      </c>
      <c r="O218" s="14" t="s">
        <v>8</v>
      </c>
      <c r="P218" s="15">
        <f>HIO17_Vols!W78</f>
        <v>0</v>
      </c>
      <c r="Q218" s="15" t="s">
        <v>8</v>
      </c>
      <c r="R218" s="29">
        <f>HIO17_Vols!X78</f>
        <v>0</v>
      </c>
      <c r="S218" s="15" t="s">
        <v>8</v>
      </c>
      <c r="T218" s="29">
        <f>HIO17_Vols!Y78</f>
        <v>0.00011978764949916044</v>
      </c>
      <c r="U218" s="15" t="s">
        <v>8</v>
      </c>
      <c r="V218" s="15">
        <f>HIO17_Vols!Z78</f>
        <v>0</v>
      </c>
      <c r="W218" s="15" t="s">
        <v>8</v>
      </c>
      <c r="X218" s="15">
        <f>HIO17_Vols!AA78</f>
        <v>0</v>
      </c>
      <c r="Y218" s="14" t="s">
        <v>8</v>
      </c>
      <c r="Z218" s="15">
        <f>HIO17_Vols!AB78</f>
        <v>0</v>
      </c>
      <c r="AA218" s="15" t="s">
        <v>8</v>
      </c>
      <c r="AB218" s="29">
        <f>HIO17_Vols!AC78</f>
        <v>2.08250655092806E-05</v>
      </c>
      <c r="AC218" s="15" t="s">
        <v>8</v>
      </c>
      <c r="AD218" s="29">
        <f>HIO17_Vols!AD78</f>
        <v>1.92824680641487E-06</v>
      </c>
      <c r="AE218" s="15" t="s">
        <v>8</v>
      </c>
      <c r="AF218" s="29">
        <f>HIO17_Vols!AE78</f>
        <v>0</v>
      </c>
      <c r="AG218" s="15" t="s">
        <v>8</v>
      </c>
      <c r="AH218" s="29">
        <f>HIO17_Vols!AF78</f>
        <v>0.003465061587797761</v>
      </c>
      <c r="AI218" s="15" t="s">
        <v>8</v>
      </c>
      <c r="AJ218" s="29">
        <f>HIO17_Vols!AG78</f>
        <v>6.736327504856134E-08</v>
      </c>
      <c r="AK218" s="15" t="s">
        <v>8</v>
      </c>
      <c r="AL218" s="29">
        <f>HIO17_Vols!AH78</f>
        <v>1.9563148376851045E-06</v>
      </c>
      <c r="AM218" s="15" t="s">
        <v>8</v>
      </c>
      <c r="AN218" s="72">
        <f>HIO17_Vols!AI78</f>
        <v>9.595622714094127E-06</v>
      </c>
      <c r="AO218" s="14" t="str">
        <f>'[1]RevEIinput'!AJ76</f>
        <v> !</v>
      </c>
    </row>
    <row r="219" spans="1:3" ht="11.25">
      <c r="A219" s="17">
        <v>71</v>
      </c>
      <c r="B219" s="17">
        <v>3</v>
      </c>
      <c r="C219" s="17" t="s">
        <v>5</v>
      </c>
    </row>
    <row r="220" spans="1:4" ht="11.25">
      <c r="A220" s="17">
        <v>72</v>
      </c>
      <c r="B220" s="17">
        <v>0</v>
      </c>
      <c r="C220" s="17" t="s">
        <v>237</v>
      </c>
      <c r="D220" s="65"/>
    </row>
    <row r="221" spans="1:41" ht="11.25">
      <c r="A221" s="14">
        <v>72</v>
      </c>
      <c r="B221" s="10">
        <v>2</v>
      </c>
      <c r="C221" s="14" t="s">
        <v>317</v>
      </c>
      <c r="D221" s="15">
        <f>HIO17_Vols!Q79</f>
        <v>0.00104062031707738</v>
      </c>
      <c r="E221" s="15" t="s">
        <v>8</v>
      </c>
      <c r="F221" s="29">
        <f>HIO17_Vols!R79</f>
        <v>0.00013502357370405584</v>
      </c>
      <c r="G221" s="15" t="s">
        <v>8</v>
      </c>
      <c r="H221" s="29">
        <f>HIO17_Vols!S79</f>
        <v>0.0013649755152764997</v>
      </c>
      <c r="I221" s="15" t="s">
        <v>8</v>
      </c>
      <c r="J221" s="29">
        <f>HIO17_Vols!T79</f>
        <v>0.005594964944911922</v>
      </c>
      <c r="K221" s="15" t="s">
        <v>8</v>
      </c>
      <c r="L221" s="29">
        <f>HIO17_Vols!U79</f>
        <v>0.0010505737563994311</v>
      </c>
      <c r="M221" s="15" t="s">
        <v>8</v>
      </c>
      <c r="N221" s="29">
        <f>HIO17_Vols!V79</f>
        <v>0.0032927437601266165</v>
      </c>
      <c r="O221" s="14" t="s">
        <v>8</v>
      </c>
      <c r="P221" s="15">
        <f>HIO17_Vols!W79</f>
        <v>0</v>
      </c>
      <c r="Q221" s="15" t="s">
        <v>8</v>
      </c>
      <c r="R221" s="29">
        <f>HIO17_Vols!X79</f>
        <v>0</v>
      </c>
      <c r="S221" s="15" t="s">
        <v>8</v>
      </c>
      <c r="T221" s="29">
        <f>HIO17_Vols!Y79</f>
        <v>0.00011978764949916044</v>
      </c>
      <c r="U221" s="15" t="s">
        <v>8</v>
      </c>
      <c r="V221" s="15">
        <f>HIO17_Vols!Z79</f>
        <v>0</v>
      </c>
      <c r="W221" s="15" t="s">
        <v>8</v>
      </c>
      <c r="X221" s="15">
        <f>HIO17_Vols!AA79</f>
        <v>0</v>
      </c>
      <c r="Y221" s="14" t="s">
        <v>8</v>
      </c>
      <c r="Z221" s="15">
        <f>HIO17_Vols!AB79</f>
        <v>0</v>
      </c>
      <c r="AA221" s="15" t="s">
        <v>8</v>
      </c>
      <c r="AB221" s="29">
        <f>HIO17_Vols!AC79</f>
        <v>2.08250655092806E-05</v>
      </c>
      <c r="AC221" s="15" t="s">
        <v>8</v>
      </c>
      <c r="AD221" s="29">
        <f>HIO17_Vols!AD79</f>
        <v>1.92824680641487E-06</v>
      </c>
      <c r="AE221" s="15" t="s">
        <v>8</v>
      </c>
      <c r="AF221" s="29">
        <f>HIO17_Vols!AE79</f>
        <v>0</v>
      </c>
      <c r="AG221" s="15" t="s">
        <v>8</v>
      </c>
      <c r="AH221" s="29">
        <f>HIO17_Vols!AF79</f>
        <v>0.003465061587797761</v>
      </c>
      <c r="AI221" s="15" t="s">
        <v>8</v>
      </c>
      <c r="AJ221" s="29">
        <f>HIO17_Vols!AG79</f>
        <v>6.736327504856134E-08</v>
      </c>
      <c r="AK221" s="15" t="s">
        <v>8</v>
      </c>
      <c r="AL221" s="29">
        <f>HIO17_Vols!AH79</f>
        <v>1.9563148376851045E-06</v>
      </c>
      <c r="AM221" s="15" t="s">
        <v>8</v>
      </c>
      <c r="AN221" s="72">
        <f>HIO17_Vols!AI79</f>
        <v>9.595622714094127E-06</v>
      </c>
      <c r="AO221" s="14" t="str">
        <f>'[1]RevEIinput'!AJ77</f>
        <v> !</v>
      </c>
    </row>
    <row r="222" spans="1:3" ht="11.25">
      <c r="A222" s="17">
        <v>72</v>
      </c>
      <c r="B222" s="17">
        <v>3</v>
      </c>
      <c r="C222" s="17" t="s">
        <v>5</v>
      </c>
    </row>
    <row r="223" spans="1:4" ht="11.25">
      <c r="A223" s="17">
        <v>73</v>
      </c>
      <c r="B223" s="17">
        <v>0</v>
      </c>
      <c r="C223" s="17" t="s">
        <v>238</v>
      </c>
      <c r="D223" s="65"/>
    </row>
    <row r="224" spans="1:41" ht="11.25">
      <c r="A224" s="14">
        <v>73</v>
      </c>
      <c r="B224" s="10">
        <v>2</v>
      </c>
      <c r="C224" s="14" t="s">
        <v>318</v>
      </c>
      <c r="D224" s="15">
        <f>HIO17_Vols!Q80</f>
        <v>0.00104062031707738</v>
      </c>
      <c r="E224" s="15" t="s">
        <v>8</v>
      </c>
      <c r="F224" s="29">
        <f>HIO17_Vols!R80</f>
        <v>0.00013502357370405584</v>
      </c>
      <c r="G224" s="15" t="s">
        <v>8</v>
      </c>
      <c r="H224" s="29">
        <f>HIO17_Vols!S80</f>
        <v>0.0013649755152764997</v>
      </c>
      <c r="I224" s="15" t="s">
        <v>8</v>
      </c>
      <c r="J224" s="29">
        <f>HIO17_Vols!T80</f>
        <v>0.005594964944911922</v>
      </c>
      <c r="K224" s="15" t="s">
        <v>8</v>
      </c>
      <c r="L224" s="29">
        <f>HIO17_Vols!U80</f>
        <v>0.0010505737563994311</v>
      </c>
      <c r="M224" s="15" t="s">
        <v>8</v>
      </c>
      <c r="N224" s="29">
        <f>HIO17_Vols!V80</f>
        <v>0.0032927437601266165</v>
      </c>
      <c r="O224" s="14" t="s">
        <v>8</v>
      </c>
      <c r="P224" s="15">
        <f>HIO17_Vols!W80</f>
        <v>0</v>
      </c>
      <c r="Q224" s="15" t="s">
        <v>8</v>
      </c>
      <c r="R224" s="29">
        <f>HIO17_Vols!X80</f>
        <v>0</v>
      </c>
      <c r="S224" s="15" t="s">
        <v>8</v>
      </c>
      <c r="T224" s="29">
        <f>HIO17_Vols!Y80</f>
        <v>0.00011978764949916044</v>
      </c>
      <c r="U224" s="15" t="s">
        <v>8</v>
      </c>
      <c r="V224" s="15">
        <f>HIO17_Vols!Z80</f>
        <v>0</v>
      </c>
      <c r="W224" s="15" t="s">
        <v>8</v>
      </c>
      <c r="X224" s="15">
        <f>HIO17_Vols!AA80</f>
        <v>0</v>
      </c>
      <c r="Y224" s="14" t="s">
        <v>8</v>
      </c>
      <c r="Z224" s="15">
        <f>HIO17_Vols!AB80</f>
        <v>0</v>
      </c>
      <c r="AA224" s="15" t="s">
        <v>8</v>
      </c>
      <c r="AB224" s="29">
        <f>HIO17_Vols!AC80</f>
        <v>2.08250655092806E-05</v>
      </c>
      <c r="AC224" s="15" t="s">
        <v>8</v>
      </c>
      <c r="AD224" s="29">
        <f>HIO17_Vols!AD80</f>
        <v>1.92824680641487E-06</v>
      </c>
      <c r="AE224" s="15" t="s">
        <v>8</v>
      </c>
      <c r="AF224" s="29">
        <f>HIO17_Vols!AE80</f>
        <v>0</v>
      </c>
      <c r="AG224" s="15" t="s">
        <v>8</v>
      </c>
      <c r="AH224" s="29">
        <f>HIO17_Vols!AF80</f>
        <v>0.003465061587797761</v>
      </c>
      <c r="AI224" s="15" t="s">
        <v>8</v>
      </c>
      <c r="AJ224" s="29">
        <f>HIO17_Vols!AG80</f>
        <v>6.736327504856134E-08</v>
      </c>
      <c r="AK224" s="15" t="s">
        <v>8</v>
      </c>
      <c r="AL224" s="29">
        <f>HIO17_Vols!AH80</f>
        <v>1.9563148376851045E-06</v>
      </c>
      <c r="AM224" s="15" t="s">
        <v>8</v>
      </c>
      <c r="AN224" s="72">
        <f>HIO17_Vols!AI80</f>
        <v>9.595622714094127E-06</v>
      </c>
      <c r="AO224" s="14" t="str">
        <f>'[1]RevEIinput'!AJ78</f>
        <v> !</v>
      </c>
    </row>
    <row r="225" spans="1:3" ht="11.25">
      <c r="A225" s="17">
        <v>73</v>
      </c>
      <c r="B225" s="17">
        <v>3</v>
      </c>
      <c r="C225" s="17" t="s">
        <v>5</v>
      </c>
    </row>
    <row r="226" spans="1:4" ht="11.25">
      <c r="A226" s="17">
        <v>74</v>
      </c>
      <c r="B226" s="17">
        <v>0</v>
      </c>
      <c r="C226" s="17" t="s">
        <v>239</v>
      </c>
      <c r="D226" s="65"/>
    </row>
    <row r="227" spans="1:41" ht="11.25">
      <c r="A227" s="14">
        <v>74</v>
      </c>
      <c r="B227" s="10">
        <v>2</v>
      </c>
      <c r="C227" s="14" t="s">
        <v>319</v>
      </c>
      <c r="D227" s="15">
        <f>HIO17_Vols!Q81</f>
        <v>0.00104062031707738</v>
      </c>
      <c r="E227" s="15" t="s">
        <v>8</v>
      </c>
      <c r="F227" s="29">
        <f>HIO17_Vols!R81</f>
        <v>0.00013502357370405584</v>
      </c>
      <c r="G227" s="15" t="s">
        <v>8</v>
      </c>
      <c r="H227" s="29">
        <f>HIO17_Vols!S81</f>
        <v>0.0013649755152764997</v>
      </c>
      <c r="I227" s="15" t="s">
        <v>8</v>
      </c>
      <c r="J227" s="29">
        <f>HIO17_Vols!T81</f>
        <v>0.005594964944911922</v>
      </c>
      <c r="K227" s="15" t="s">
        <v>8</v>
      </c>
      <c r="L227" s="29">
        <f>HIO17_Vols!U81</f>
        <v>0.0010505737563994311</v>
      </c>
      <c r="M227" s="15" t="s">
        <v>8</v>
      </c>
      <c r="N227" s="29">
        <f>HIO17_Vols!V81</f>
        <v>0.0032927437601266165</v>
      </c>
      <c r="O227" s="14" t="s">
        <v>8</v>
      </c>
      <c r="P227" s="15">
        <f>HIO17_Vols!W81</f>
        <v>0</v>
      </c>
      <c r="Q227" s="15" t="s">
        <v>8</v>
      </c>
      <c r="R227" s="29">
        <f>HIO17_Vols!X81</f>
        <v>0</v>
      </c>
      <c r="S227" s="15" t="s">
        <v>8</v>
      </c>
      <c r="T227" s="29">
        <f>HIO17_Vols!Y81</f>
        <v>0.00011978764949916044</v>
      </c>
      <c r="U227" s="15" t="s">
        <v>8</v>
      </c>
      <c r="V227" s="15">
        <f>HIO17_Vols!Z81</f>
        <v>0</v>
      </c>
      <c r="W227" s="15" t="s">
        <v>8</v>
      </c>
      <c r="X227" s="15">
        <f>HIO17_Vols!AA81</f>
        <v>0</v>
      </c>
      <c r="Y227" s="14" t="s">
        <v>8</v>
      </c>
      <c r="Z227" s="15">
        <f>HIO17_Vols!AB81</f>
        <v>0</v>
      </c>
      <c r="AA227" s="15" t="s">
        <v>8</v>
      </c>
      <c r="AB227" s="29">
        <f>HIO17_Vols!AC81</f>
        <v>2.08250655092806E-05</v>
      </c>
      <c r="AC227" s="15" t="s">
        <v>8</v>
      </c>
      <c r="AD227" s="29">
        <f>HIO17_Vols!AD81</f>
        <v>1.92824680641487E-06</v>
      </c>
      <c r="AE227" s="15" t="s">
        <v>8</v>
      </c>
      <c r="AF227" s="29">
        <f>HIO17_Vols!AE81</f>
        <v>0</v>
      </c>
      <c r="AG227" s="15" t="s">
        <v>8</v>
      </c>
      <c r="AH227" s="29">
        <f>HIO17_Vols!AF81</f>
        <v>0.003465061587797761</v>
      </c>
      <c r="AI227" s="15" t="s">
        <v>8</v>
      </c>
      <c r="AJ227" s="29">
        <f>HIO17_Vols!AG81</f>
        <v>6.736327504856134E-08</v>
      </c>
      <c r="AK227" s="15" t="s">
        <v>8</v>
      </c>
      <c r="AL227" s="29">
        <f>HIO17_Vols!AH81</f>
        <v>1.9563148376851045E-06</v>
      </c>
      <c r="AM227" s="15" t="s">
        <v>8</v>
      </c>
      <c r="AN227" s="72">
        <f>HIO17_Vols!AI81</f>
        <v>9.595622714094127E-06</v>
      </c>
      <c r="AO227" s="14" t="str">
        <f>'[1]RevEIinput'!AJ79</f>
        <v> !</v>
      </c>
    </row>
    <row r="228" spans="1:3" ht="11.25">
      <c r="A228" s="17">
        <v>74</v>
      </c>
      <c r="B228" s="17">
        <v>3</v>
      </c>
      <c r="C228" s="17" t="s">
        <v>5</v>
      </c>
    </row>
    <row r="229" spans="1:4" ht="11.25">
      <c r="A229" s="17">
        <v>75</v>
      </c>
      <c r="B229" s="17">
        <v>0</v>
      </c>
      <c r="C229" s="17" t="s">
        <v>240</v>
      </c>
      <c r="D229" s="65"/>
    </row>
    <row r="230" spans="1:41" ht="11.25">
      <c r="A230" s="14">
        <v>75</v>
      </c>
      <c r="B230" s="10">
        <v>2</v>
      </c>
      <c r="C230" s="14" t="s">
        <v>320</v>
      </c>
      <c r="D230" s="15">
        <f>HIO17_Vols!Q82</f>
        <v>0.00104062031707738</v>
      </c>
      <c r="E230" s="15" t="s">
        <v>8</v>
      </c>
      <c r="F230" s="29">
        <f>HIO17_Vols!R82</f>
        <v>0.00013502357370405584</v>
      </c>
      <c r="G230" s="15" t="s">
        <v>8</v>
      </c>
      <c r="H230" s="29">
        <f>HIO17_Vols!S82</f>
        <v>0.0013649755152764997</v>
      </c>
      <c r="I230" s="15" t="s">
        <v>8</v>
      </c>
      <c r="J230" s="29">
        <f>HIO17_Vols!T82</f>
        <v>0.005594964944911922</v>
      </c>
      <c r="K230" s="15" t="s">
        <v>8</v>
      </c>
      <c r="L230" s="29">
        <f>HIO17_Vols!U82</f>
        <v>0.0010505737563994311</v>
      </c>
      <c r="M230" s="15" t="s">
        <v>8</v>
      </c>
      <c r="N230" s="29">
        <f>HIO17_Vols!V82</f>
        <v>0.0032927437601266165</v>
      </c>
      <c r="O230" s="14" t="s">
        <v>8</v>
      </c>
      <c r="P230" s="15">
        <f>HIO17_Vols!W82</f>
        <v>0</v>
      </c>
      <c r="Q230" s="15" t="s">
        <v>8</v>
      </c>
      <c r="R230" s="29">
        <f>HIO17_Vols!X82</f>
        <v>0</v>
      </c>
      <c r="S230" s="15" t="s">
        <v>8</v>
      </c>
      <c r="T230" s="29">
        <f>HIO17_Vols!Y82</f>
        <v>0.00011978764949916044</v>
      </c>
      <c r="U230" s="15" t="s">
        <v>8</v>
      </c>
      <c r="V230" s="15">
        <f>HIO17_Vols!Z82</f>
        <v>0</v>
      </c>
      <c r="W230" s="15" t="s">
        <v>8</v>
      </c>
      <c r="X230" s="15">
        <f>HIO17_Vols!AA82</f>
        <v>0</v>
      </c>
      <c r="Y230" s="14" t="s">
        <v>8</v>
      </c>
      <c r="Z230" s="15">
        <f>HIO17_Vols!AB82</f>
        <v>0</v>
      </c>
      <c r="AA230" s="15" t="s">
        <v>8</v>
      </c>
      <c r="AB230" s="29">
        <f>HIO17_Vols!AC82</f>
        <v>2.08250655092806E-05</v>
      </c>
      <c r="AC230" s="15" t="s">
        <v>8</v>
      </c>
      <c r="AD230" s="29">
        <f>HIO17_Vols!AD82</f>
        <v>1.92824680641487E-06</v>
      </c>
      <c r="AE230" s="15" t="s">
        <v>8</v>
      </c>
      <c r="AF230" s="29">
        <f>HIO17_Vols!AE82</f>
        <v>0</v>
      </c>
      <c r="AG230" s="15" t="s">
        <v>8</v>
      </c>
      <c r="AH230" s="29">
        <f>HIO17_Vols!AF82</f>
        <v>0.003465061587797761</v>
      </c>
      <c r="AI230" s="15" t="s">
        <v>8</v>
      </c>
      <c r="AJ230" s="29">
        <f>HIO17_Vols!AG82</f>
        <v>6.736327504856134E-08</v>
      </c>
      <c r="AK230" s="15" t="s">
        <v>8</v>
      </c>
      <c r="AL230" s="29">
        <f>HIO17_Vols!AH82</f>
        <v>1.9563148376851045E-06</v>
      </c>
      <c r="AM230" s="15" t="s">
        <v>8</v>
      </c>
      <c r="AN230" s="72">
        <f>HIO17_Vols!AI82</f>
        <v>9.595622714094127E-06</v>
      </c>
      <c r="AO230" s="14" t="str">
        <f>'[1]RevEIinput'!AJ80</f>
        <v> !</v>
      </c>
    </row>
    <row r="231" spans="1:3" ht="11.25">
      <c r="A231" s="17">
        <v>75</v>
      </c>
      <c r="B231" s="17">
        <v>3</v>
      </c>
      <c r="C231" s="17" t="s">
        <v>5</v>
      </c>
    </row>
    <row r="232" spans="1:4" ht="11.25">
      <c r="A232" s="17">
        <v>76</v>
      </c>
      <c r="B232" s="17">
        <v>0</v>
      </c>
      <c r="C232" s="17" t="s">
        <v>241</v>
      </c>
      <c r="D232" s="65"/>
    </row>
    <row r="233" spans="1:41" ht="11.25">
      <c r="A233" s="14">
        <v>76</v>
      </c>
      <c r="B233" s="10">
        <v>2</v>
      </c>
      <c r="C233" s="14" t="s">
        <v>321</v>
      </c>
      <c r="D233" s="15">
        <f>HIO17_Vols!Q83</f>
        <v>0.00104062031707738</v>
      </c>
      <c r="E233" s="15" t="s">
        <v>8</v>
      </c>
      <c r="F233" s="29">
        <f>HIO17_Vols!R83</f>
        <v>0.00013502357370405584</v>
      </c>
      <c r="G233" s="15" t="s">
        <v>8</v>
      </c>
      <c r="H233" s="29">
        <f>HIO17_Vols!S83</f>
        <v>0.0013649755152764997</v>
      </c>
      <c r="I233" s="15" t="s">
        <v>8</v>
      </c>
      <c r="J233" s="29">
        <f>HIO17_Vols!T83</f>
        <v>0.005594964944911922</v>
      </c>
      <c r="K233" s="15" t="s">
        <v>8</v>
      </c>
      <c r="L233" s="29">
        <f>HIO17_Vols!U83</f>
        <v>0.0010505737563994311</v>
      </c>
      <c r="M233" s="15" t="s">
        <v>8</v>
      </c>
      <c r="N233" s="29">
        <f>HIO17_Vols!V83</f>
        <v>0.0032927437601266165</v>
      </c>
      <c r="O233" s="14" t="s">
        <v>8</v>
      </c>
      <c r="P233" s="15">
        <f>HIO17_Vols!W83</f>
        <v>0</v>
      </c>
      <c r="Q233" s="15" t="s">
        <v>8</v>
      </c>
      <c r="R233" s="29">
        <f>HIO17_Vols!X83</f>
        <v>0</v>
      </c>
      <c r="S233" s="15" t="s">
        <v>8</v>
      </c>
      <c r="T233" s="29">
        <f>HIO17_Vols!Y83</f>
        <v>0.00011978764949916044</v>
      </c>
      <c r="U233" s="15" t="s">
        <v>8</v>
      </c>
      <c r="V233" s="15">
        <f>HIO17_Vols!Z83</f>
        <v>0</v>
      </c>
      <c r="W233" s="15" t="s">
        <v>8</v>
      </c>
      <c r="X233" s="15">
        <f>HIO17_Vols!AA83</f>
        <v>0</v>
      </c>
      <c r="Y233" s="14" t="s">
        <v>8</v>
      </c>
      <c r="Z233" s="15">
        <f>HIO17_Vols!AB83</f>
        <v>0</v>
      </c>
      <c r="AA233" s="15" t="s">
        <v>8</v>
      </c>
      <c r="AB233" s="29">
        <f>HIO17_Vols!AC83</f>
        <v>2.08250655092806E-05</v>
      </c>
      <c r="AC233" s="15" t="s">
        <v>8</v>
      </c>
      <c r="AD233" s="29">
        <f>HIO17_Vols!AD83</f>
        <v>1.92824680641487E-06</v>
      </c>
      <c r="AE233" s="15" t="s">
        <v>8</v>
      </c>
      <c r="AF233" s="29">
        <f>HIO17_Vols!AE83</f>
        <v>0</v>
      </c>
      <c r="AG233" s="15" t="s">
        <v>8</v>
      </c>
      <c r="AH233" s="29">
        <f>HIO17_Vols!AF83</f>
        <v>0.003465061587797761</v>
      </c>
      <c r="AI233" s="15" t="s">
        <v>8</v>
      </c>
      <c r="AJ233" s="29">
        <f>HIO17_Vols!AG83</f>
        <v>6.736327504856134E-08</v>
      </c>
      <c r="AK233" s="15" t="s">
        <v>8</v>
      </c>
      <c r="AL233" s="29">
        <f>HIO17_Vols!AH83</f>
        <v>1.9563148376851045E-06</v>
      </c>
      <c r="AM233" s="15" t="s">
        <v>8</v>
      </c>
      <c r="AN233" s="72">
        <f>HIO17_Vols!AI83</f>
        <v>9.595622714094127E-06</v>
      </c>
      <c r="AO233" s="14" t="str">
        <f>'[1]RevEIinput'!AJ81</f>
        <v> !</v>
      </c>
    </row>
    <row r="234" spans="1:3" ht="11.25">
      <c r="A234" s="17">
        <v>76</v>
      </c>
      <c r="B234" s="17">
        <v>3</v>
      </c>
      <c r="C234" s="17" t="s">
        <v>5</v>
      </c>
    </row>
  </sheetData>
  <sheetProtection password="F725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pallen</dc:creator>
  <cp:keywords/>
  <dc:description/>
  <cp:lastModifiedBy>pallen</cp:lastModifiedBy>
  <cp:lastPrinted>2009-05-05T16:16:36Z</cp:lastPrinted>
  <dcterms:created xsi:type="dcterms:W3CDTF">2009-04-15T21:29:37Z</dcterms:created>
  <dcterms:modified xsi:type="dcterms:W3CDTF">2012-01-20T22:18:03Z</dcterms:modified>
  <cp:category/>
  <cp:version/>
  <cp:contentType/>
  <cp:contentStatus/>
</cp:coreProperties>
</file>