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030" windowHeight="5550" tabRatio="673" firstSheet="3" activeTab="7"/>
  </bookViews>
  <sheets>
    <sheet name="FilePrep2 " sheetId="1" r:id="rId1"/>
    <sheet name="EnterAirEI" sheetId="2" r:id="rId2"/>
    <sheet name="CpuffAirReady" sheetId="3" r:id="rId3"/>
    <sheet name="AirportsCoords" sheetId="4" r:id="rId4"/>
    <sheet name="AirportsCoords (2)" sheetId="5" r:id="rId5"/>
    <sheet name="AirportsCoords (3)" sheetId="6" r:id="rId6"/>
    <sheet name="AirPolygons" sheetId="7" r:id="rId7"/>
    <sheet name="AirPolyCpufReady" sheetId="8" r:id="rId8"/>
    <sheet name="Sheet1" sheetId="9" r:id="rId9"/>
  </sheets>
  <definedNames>
    <definedName name="DATABASE" localSheetId="3">'AirportsCoords'!$D$3:$J$55</definedName>
    <definedName name="DATABASE" localSheetId="4">'AirportsCoords (2)'!$C$3:$G$55</definedName>
    <definedName name="DATABASE" localSheetId="5">'AirportsCoords (3)'!$C$3:$C$16</definedName>
  </definedNames>
  <calcPr fullCalcOnLoad="1"/>
</workbook>
</file>

<file path=xl/sharedStrings.xml><?xml version="1.0" encoding="utf-8"?>
<sst xmlns="http://schemas.openxmlformats.org/spreadsheetml/2006/main" count="1709" uniqueCount="137">
  <si>
    <t>utm e</t>
  </si>
  <si>
    <t>m</t>
  </si>
  <si>
    <t>nw (a)</t>
  </si>
  <si>
    <t>ne (b)</t>
  </si>
  <si>
    <t>sw (d)</t>
  </si>
  <si>
    <t>se c)</t>
  </si>
  <si>
    <t>SRCNAM</t>
  </si>
  <si>
    <t>tons/m2/yr</t>
  </si>
  <si>
    <t>! END !</t>
  </si>
  <si>
    <t>! SRCNAM = S863 !</t>
  </si>
  <si>
    <t>!</t>
  </si>
  <si>
    <t xml:space="preserve">! SRCNAM = </t>
  </si>
  <si>
    <t xml:space="preserve"> !</t>
  </si>
  <si>
    <t xml:space="preserve">! XVERT =  </t>
  </si>
  <si>
    <t xml:space="preserve">! YVERT =  </t>
  </si>
  <si>
    <t>,</t>
  </si>
  <si>
    <t>ACETL</t>
  </si>
  <si>
    <t>ACRL</t>
  </si>
  <si>
    <t xml:space="preserve"> BUTA</t>
  </si>
  <si>
    <t xml:space="preserve"> FORM</t>
  </si>
  <si>
    <t>NAPTH</t>
  </si>
  <si>
    <t xml:space="preserve">BENZ </t>
  </si>
  <si>
    <t>DICHLR</t>
  </si>
  <si>
    <t>DSLPM</t>
  </si>
  <si>
    <t xml:space="preserve"> ETHBENZ</t>
  </si>
  <si>
    <t>METHCHLR</t>
  </si>
  <si>
    <t>PERC</t>
  </si>
  <si>
    <t>TRICHLR</t>
  </si>
  <si>
    <t xml:space="preserve">ARSNC </t>
  </si>
  <si>
    <t>CADM</t>
  </si>
  <si>
    <t>CHROM</t>
  </si>
  <si>
    <t>LEAD</t>
  </si>
  <si>
    <t>MANG</t>
  </si>
  <si>
    <t xml:space="preserve"> NICKL</t>
  </si>
  <si>
    <t>PAH-15</t>
  </si>
  <si>
    <t>Grid size centroid and elevation data</t>
  </si>
  <si>
    <t>TOPO out</t>
  </si>
  <si>
    <t>Effective</t>
  </si>
  <si>
    <t>Sigma</t>
  </si>
  <si>
    <t>Elevation</t>
  </si>
  <si>
    <t>Ht</t>
  </si>
  <si>
    <t>Z</t>
  </si>
  <si>
    <t>String</t>
  </si>
  <si>
    <t>concatenate 1</t>
  </si>
  <si>
    <t>concatenate 2</t>
  </si>
  <si>
    <t xml:space="preserve">! X = </t>
  </si>
  <si>
    <t>Airport</t>
  </si>
  <si>
    <t>Country Squire Airpark Airport, Sandy</t>
  </si>
  <si>
    <t>Sandy River Airport, Sandy</t>
  </si>
  <si>
    <t>Valley View Airport, Estacada</t>
  </si>
  <si>
    <t>Portland Downtown Heliport</t>
  </si>
  <si>
    <t>Troutdale Airport</t>
  </si>
  <si>
    <t>Skyport Airport, Cornelius</t>
  </si>
  <si>
    <t>Starks Twin Oaks Airpark Airport, Hillsboro</t>
  </si>
  <si>
    <t>Pearson Airfield (Vancouver)</t>
  </si>
  <si>
    <t>Grove Field Airport (Camas)</t>
  </si>
  <si>
    <t>Scappoose Industrial Airpark Airport</t>
  </si>
  <si>
    <t>AIR1</t>
  </si>
  <si>
    <t>AIR2</t>
  </si>
  <si>
    <t>AIR3</t>
  </si>
  <si>
    <t>AIR4</t>
  </si>
  <si>
    <t>AIR5</t>
  </si>
  <si>
    <t>AIR6</t>
  </si>
  <si>
    <t>AIR7</t>
  </si>
  <si>
    <t>AIR8</t>
  </si>
  <si>
    <t>AIR9</t>
  </si>
  <si>
    <t>AIR10</t>
  </si>
  <si>
    <t>AIR11</t>
  </si>
  <si>
    <t>AIR12</t>
  </si>
  <si>
    <t>AIR13</t>
  </si>
  <si>
    <t>Troutdale Airport-POP</t>
  </si>
  <si>
    <t>Mulino Airport-POP</t>
  </si>
  <si>
    <t>Hillsboro Airport-POP</t>
  </si>
  <si>
    <t>! SRCNAM = AIR1 !</t>
  </si>
  <si>
    <t>! SRCNAM = AIR2 !</t>
  </si>
  <si>
    <t>! SRCNAM = AIR3 !</t>
  </si>
  <si>
    <t>! SRCNAM = AIR4 !</t>
  </si>
  <si>
    <t>! SRCNAM = AIR5 !</t>
  </si>
  <si>
    <t>! SRCNAM = AIR6 !</t>
  </si>
  <si>
    <t>! SRCNAM = AIR8 !</t>
  </si>
  <si>
    <t>! SRCNAM = AIR9 !</t>
  </si>
  <si>
    <t>! SRCNAM = AIR10 !</t>
  </si>
  <si>
    <t>! SRCNAM = AIR11 !</t>
  </si>
  <si>
    <t>! SRCNAM = AIR12 !</t>
  </si>
  <si>
    <t>! SRCNAM = AIR13 !</t>
  </si>
  <si>
    <t>AIR7a</t>
  </si>
  <si>
    <t>AIR7b</t>
  </si>
  <si>
    <t>AIR7c</t>
  </si>
  <si>
    <t>AIR7d</t>
  </si>
  <si>
    <t>! SRCNAM = AIR7a !</t>
  </si>
  <si>
    <t>! SRCNAM = AIR7b !</t>
  </si>
  <si>
    <t>! SRCNAM = AIR7c !</t>
  </si>
  <si>
    <t>! SRCNAM = AIR7d !</t>
  </si>
  <si>
    <t>utm</t>
  </si>
  <si>
    <t>PhA</t>
  </si>
  <si>
    <t>Seq</t>
  </si>
  <si>
    <t>NAME</t>
  </si>
  <si>
    <t>corner</t>
  </si>
  <si>
    <t>X</t>
  </si>
  <si>
    <t>Y</t>
  </si>
  <si>
    <t>zone</t>
  </si>
  <si>
    <t>Z (feet)</t>
  </si>
  <si>
    <t>z (m)</t>
  </si>
  <si>
    <t>avg m</t>
  </si>
  <si>
    <t>Area (m^2)</t>
  </si>
  <si>
    <t>Downtown Heliport</t>
  </si>
  <si>
    <t>sw</t>
  </si>
  <si>
    <t xml:space="preserve">Note: Helioport is located on the roof of a garage building. </t>
  </si>
  <si>
    <t>se</t>
  </si>
  <si>
    <t xml:space="preserve">The height of the building should be added to the Z value. </t>
  </si>
  <si>
    <t>ne</t>
  </si>
  <si>
    <t>PhA: based on StreetView, assume to be 40' = 12 m</t>
  </si>
  <si>
    <t>nw</t>
  </si>
  <si>
    <t>Valley View Airport</t>
  </si>
  <si>
    <t>Starks Twin Oaks</t>
  </si>
  <si>
    <t>Skyport Airport</t>
  </si>
  <si>
    <t>Scappoose Airport</t>
  </si>
  <si>
    <t>Sandy River Airport</t>
  </si>
  <si>
    <t>Pearson Field Airport</t>
  </si>
  <si>
    <t>7a</t>
  </si>
  <si>
    <t>PDX</t>
  </si>
  <si>
    <t>Mulino Airport</t>
  </si>
  <si>
    <t>Hilsboro Airport</t>
  </si>
  <si>
    <t>Country Squaire Airpark</t>
  </si>
  <si>
    <t>Missing elevation values. Acquire values using TOPO.</t>
  </si>
  <si>
    <t>PhA: Grove elevations from TOPO!</t>
  </si>
  <si>
    <t>PDX-POP</t>
  </si>
  <si>
    <t>nw x</t>
  </si>
  <si>
    <t>nw y</t>
  </si>
  <si>
    <t>ne x</t>
  </si>
  <si>
    <t>ne y</t>
  </si>
  <si>
    <t>se x</t>
  </si>
  <si>
    <t>se y</t>
  </si>
  <si>
    <t>sw x</t>
  </si>
  <si>
    <t>sw y</t>
  </si>
  <si>
    <t>km</t>
  </si>
  <si>
    <t>round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</si>
</sst>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E+00"/>
    <numFmt numFmtId="174" formatCode="0.00000E+00"/>
    <numFmt numFmtId="175" formatCode="0.0%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59" applyFont="1" applyFill="1" applyBorder="1" applyAlignment="1">
      <alignment horizontal="right"/>
      <protection/>
    </xf>
    <xf numFmtId="1" fontId="47" fillId="0" borderId="0" xfId="0" applyNumberFormat="1" applyFont="1" applyAlignment="1">
      <alignment/>
    </xf>
    <xf numFmtId="0" fontId="2" fillId="0" borderId="0" xfId="59" applyFont="1" applyFill="1" applyBorder="1" applyAlignment="1">
      <alignment horizontal="right"/>
      <protection/>
    </xf>
    <xf numFmtId="0" fontId="46" fillId="0" borderId="0" xfId="0" applyFont="1" applyFill="1" applyBorder="1" applyAlignment="1">
      <alignment/>
    </xf>
    <xf numFmtId="0" fontId="2" fillId="0" borderId="10" xfId="59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0" fontId="2" fillId="0" borderId="0" xfId="59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17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Alignment="1">
      <alignment/>
    </xf>
    <xf numFmtId="0" fontId="46" fillId="0" borderId="0" xfId="0" applyFont="1" applyAlignment="1">
      <alignment horizontal="center"/>
    </xf>
    <xf numFmtId="0" fontId="3" fillId="0" borderId="0" xfId="56" applyFont="1">
      <alignment/>
      <protection/>
    </xf>
    <xf numFmtId="0" fontId="3" fillId="0" borderId="0" xfId="56" applyFont="1" applyFill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46" fillId="0" borderId="0" xfId="56" applyFont="1">
      <alignment/>
      <protection/>
    </xf>
    <xf numFmtId="172" fontId="3" fillId="0" borderId="0" xfId="56" applyNumberFormat="1" applyFont="1">
      <alignment/>
      <protection/>
    </xf>
    <xf numFmtId="0" fontId="3" fillId="0" borderId="0" xfId="56" applyNumberFormat="1" applyFont="1">
      <alignment/>
      <protection/>
    </xf>
    <xf numFmtId="0" fontId="46" fillId="0" borderId="0" xfId="56" applyFont="1" applyFill="1" applyBorder="1">
      <alignment/>
      <protection/>
    </xf>
    <xf numFmtId="1" fontId="46" fillId="0" borderId="0" xfId="56" applyNumberFormat="1" applyFont="1" applyFill="1" applyBorder="1">
      <alignment/>
      <protection/>
    </xf>
    <xf numFmtId="0" fontId="3" fillId="0" borderId="0" xfId="56" applyFont="1" applyFill="1" applyAlignment="1">
      <alignment horizontal="center"/>
      <protection/>
    </xf>
    <xf numFmtId="1" fontId="3" fillId="0" borderId="0" xfId="56" applyNumberFormat="1" applyFont="1" applyFill="1" applyAlignment="1">
      <alignment horizontal="center"/>
      <protection/>
    </xf>
    <xf numFmtId="173" fontId="3" fillId="0" borderId="0" xfId="56" applyNumberFormat="1" applyFont="1" applyFill="1" applyAlignment="1">
      <alignment horizontal="center"/>
      <protection/>
    </xf>
    <xf numFmtId="0" fontId="3" fillId="6" borderId="0" xfId="56" applyFont="1" applyFill="1">
      <alignment/>
      <protection/>
    </xf>
    <xf numFmtId="0" fontId="3" fillId="0" borderId="0" xfId="56" applyFont="1" applyFill="1">
      <alignment/>
      <protection/>
    </xf>
    <xf numFmtId="173" fontId="3" fillId="0" borderId="0" xfId="56" applyNumberFormat="1" applyFont="1" applyFill="1">
      <alignment/>
      <protection/>
    </xf>
    <xf numFmtId="1" fontId="3" fillId="0" borderId="0" xfId="56" applyNumberFormat="1" applyFont="1" applyFill="1">
      <alignment/>
      <protection/>
    </xf>
    <xf numFmtId="0" fontId="46" fillId="0" borderId="0" xfId="56" applyFont="1" applyBorder="1">
      <alignment/>
      <protection/>
    </xf>
    <xf numFmtId="0" fontId="46" fillId="0" borderId="0" xfId="57" applyFont="1">
      <alignment/>
      <protection/>
    </xf>
    <xf numFmtId="0" fontId="46" fillId="0" borderId="0" xfId="57" applyFont="1" applyFill="1">
      <alignment/>
      <protection/>
    </xf>
    <xf numFmtId="0" fontId="46" fillId="0" borderId="11" xfId="0" applyFont="1" applyBorder="1" applyAlignment="1">
      <alignment/>
    </xf>
    <xf numFmtId="0" fontId="46" fillId="0" borderId="0" xfId="0" applyFont="1" applyAlignment="1">
      <alignment horizontal="right"/>
    </xf>
    <xf numFmtId="0" fontId="2" fillId="6" borderId="10" xfId="59" applyFont="1" applyFill="1" applyBorder="1" applyAlignment="1">
      <alignment horizontal="right"/>
      <protection/>
    </xf>
    <xf numFmtId="0" fontId="2" fillId="6" borderId="10" xfId="59" applyFont="1" applyFill="1" applyBorder="1" applyAlignment="1">
      <alignment horizontal="center"/>
      <protection/>
    </xf>
    <xf numFmtId="0" fontId="46" fillId="6" borderId="0" xfId="0" applyFont="1" applyFill="1" applyAlignment="1">
      <alignment/>
    </xf>
    <xf numFmtId="0" fontId="46" fillId="6" borderId="0" xfId="0" applyFont="1" applyFill="1" applyAlignment="1">
      <alignment horizontal="right"/>
    </xf>
    <xf numFmtId="172" fontId="3" fillId="6" borderId="0" xfId="56" applyNumberFormat="1" applyFont="1" applyFill="1">
      <alignment/>
      <protection/>
    </xf>
    <xf numFmtId="0" fontId="3" fillId="6" borderId="0" xfId="61" applyFont="1" applyFill="1">
      <alignment/>
      <protection/>
    </xf>
    <xf numFmtId="0" fontId="3" fillId="0" borderId="0" xfId="61" applyFont="1">
      <alignment/>
      <protection/>
    </xf>
    <xf numFmtId="1" fontId="46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170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48" fillId="29" borderId="0" xfId="48" applyNumberFormat="1" applyFont="1" applyAlignment="1">
      <alignment horizontal="center"/>
    </xf>
    <xf numFmtId="170" fontId="48" fillId="29" borderId="0" xfId="48" applyNumberFormat="1" applyFont="1" applyAlignment="1">
      <alignment horizontal="center"/>
    </xf>
    <xf numFmtId="0" fontId="2" fillId="0" borderId="10" xfId="60" applyFont="1" applyFill="1" applyBorder="1" applyAlignment="1">
      <alignment horizontal="center"/>
      <protection/>
    </xf>
    <xf numFmtId="172" fontId="46" fillId="0" borderId="0" xfId="0" applyNumberFormat="1" applyFont="1" applyAlignment="1">
      <alignment horizontal="center"/>
    </xf>
    <xf numFmtId="172" fontId="4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2" fillId="6" borderId="10" xfId="60" applyFont="1" applyFill="1" applyBorder="1" applyAlignment="1">
      <alignment horizontal="center"/>
      <protection/>
    </xf>
    <xf numFmtId="1" fontId="51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left"/>
    </xf>
    <xf numFmtId="171" fontId="46" fillId="0" borderId="0" xfId="0" applyNumberFormat="1" applyFont="1" applyAlignment="1">
      <alignment/>
    </xf>
    <xf numFmtId="170" fontId="3" fillId="0" borderId="0" xfId="56" applyNumberFormat="1" applyFont="1">
      <alignment/>
      <protection/>
    </xf>
    <xf numFmtId="173" fontId="3" fillId="0" borderId="0" xfId="56" applyNumberFormat="1" applyFont="1">
      <alignment/>
      <protection/>
    </xf>
    <xf numFmtId="173" fontId="46" fillId="0" borderId="0" xfId="57" applyNumberFormat="1" applyFont="1" applyFill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Sheet1" xfId="59"/>
    <cellStyle name="Normal_Sheet1 2" xfId="60"/>
    <cellStyle name="Normal_SpecialVolSrc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pane ySplit="6" topLeftCell="A7" activePane="bottomLeft" state="frozen"/>
      <selection pane="topLeft" activeCell="L7" sqref="L7"/>
      <selection pane="bottomLeft" activeCell="D18" sqref="D18"/>
    </sheetView>
  </sheetViews>
  <sheetFormatPr defaultColWidth="8.8515625" defaultRowHeight="15"/>
  <cols>
    <col min="1" max="1" width="3.8515625" style="14" bestFit="1" customWidth="1"/>
    <col min="2" max="2" width="7.421875" style="14" customWidth="1"/>
    <col min="3" max="3" width="16.140625" style="14" customWidth="1"/>
    <col min="4" max="4" width="6.7109375" style="14" customWidth="1"/>
    <col min="5" max="5" width="1.7109375" style="14" customWidth="1"/>
    <col min="6" max="6" width="4.57421875" style="14" bestFit="1" customWidth="1"/>
    <col min="7" max="7" width="6.28125" style="14" customWidth="1"/>
    <col min="8" max="8" width="1.28515625" style="14" bestFit="1" customWidth="1"/>
    <col min="9" max="9" width="5.7109375" style="14" customWidth="1"/>
    <col min="10" max="10" width="1.28515625" style="14" bestFit="1" customWidth="1"/>
    <col min="11" max="11" width="10.140625" style="14" customWidth="1"/>
    <col min="12" max="12" width="14.7109375" style="14" customWidth="1"/>
    <col min="13" max="13" width="5.7109375" style="14" customWidth="1"/>
    <col min="14" max="14" width="1.28515625" style="14" bestFit="1" customWidth="1"/>
    <col min="15" max="15" width="5.28125" style="14" bestFit="1" customWidth="1"/>
    <col min="16" max="16" width="1.28515625" style="14" bestFit="1" customWidth="1"/>
    <col min="17" max="17" width="5.00390625" style="14" bestFit="1" customWidth="1"/>
    <col min="18" max="18" width="1.28515625" style="14" bestFit="1" customWidth="1"/>
    <col min="19" max="19" width="5.00390625" style="14" bestFit="1" customWidth="1"/>
    <col min="20" max="20" width="1.28515625" style="14" bestFit="1" customWidth="1"/>
    <col min="21" max="21" width="5.7109375" style="14" bestFit="1" customWidth="1"/>
    <col min="22" max="22" width="1.28515625" style="14" bestFit="1" customWidth="1"/>
    <col min="23" max="23" width="5.00390625" style="14" bestFit="1" customWidth="1"/>
    <col min="24" max="24" width="1.28515625" style="14" bestFit="1" customWidth="1"/>
    <col min="25" max="25" width="5.421875" style="14" bestFit="1" customWidth="1"/>
    <col min="26" max="26" width="1.28515625" style="14" bestFit="1" customWidth="1"/>
    <col min="27" max="27" width="5.7109375" style="14" bestFit="1" customWidth="1"/>
    <col min="28" max="28" width="1.28515625" style="14" bestFit="1" customWidth="1"/>
    <col min="29" max="29" width="5.57421875" style="14" bestFit="1" customWidth="1"/>
    <col min="30" max="30" width="1.28515625" style="14" bestFit="1" customWidth="1"/>
    <col min="31" max="31" width="8.57421875" style="14" bestFit="1" customWidth="1"/>
    <col min="32" max="32" width="1.28515625" style="14" bestFit="1" customWidth="1"/>
    <col min="33" max="33" width="4.7109375" style="14" bestFit="1" customWidth="1"/>
    <col min="34" max="34" width="1.28515625" style="14" bestFit="1" customWidth="1"/>
    <col min="35" max="35" width="6.7109375" style="14" bestFit="1" customWidth="1"/>
    <col min="36" max="36" width="1.28515625" style="14" bestFit="1" customWidth="1"/>
    <col min="37" max="37" width="6.28125" style="14" bestFit="1" customWidth="1"/>
    <col min="38" max="38" width="1.28515625" style="14" bestFit="1" customWidth="1"/>
    <col min="39" max="39" width="5.00390625" style="14" bestFit="1" customWidth="1"/>
    <col min="40" max="40" width="1.28515625" style="14" bestFit="1" customWidth="1"/>
    <col min="41" max="41" width="6.140625" style="14" bestFit="1" customWidth="1"/>
    <col min="42" max="42" width="1.28515625" style="14" bestFit="1" customWidth="1"/>
    <col min="43" max="43" width="4.57421875" style="14" bestFit="1" customWidth="1"/>
    <col min="44" max="44" width="1.28515625" style="14" bestFit="1" customWidth="1"/>
    <col min="45" max="45" width="5.140625" style="14" bestFit="1" customWidth="1"/>
    <col min="46" max="46" width="1.28515625" style="14" bestFit="1" customWidth="1"/>
    <col min="47" max="47" width="5.28125" style="14" bestFit="1" customWidth="1"/>
    <col min="48" max="48" width="1.28515625" style="14" bestFit="1" customWidth="1"/>
    <col min="49" max="49" width="5.7109375" style="14" bestFit="1" customWidth="1"/>
    <col min="50" max="50" width="1.57421875" style="14" bestFit="1" customWidth="1"/>
    <col min="51" max="16384" width="8.8515625" style="14" customWidth="1"/>
  </cols>
  <sheetData>
    <row r="1" ht="11.25">
      <c r="B1" s="14" t="s">
        <v>35</v>
      </c>
    </row>
    <row r="2" spans="4:7" ht="11.25">
      <c r="D2" s="15"/>
      <c r="E2" s="15"/>
      <c r="F2" s="15"/>
      <c r="G2" s="15"/>
    </row>
    <row r="4" spans="3:9" ht="11.25">
      <c r="C4" s="14" t="s">
        <v>11</v>
      </c>
      <c r="D4" s="14" t="s">
        <v>36</v>
      </c>
      <c r="G4" s="14" t="s">
        <v>37</v>
      </c>
      <c r="I4" s="14" t="s">
        <v>38</v>
      </c>
    </row>
    <row r="5" spans="3:49" s="16" customFormat="1" ht="11.25">
      <c r="C5" s="16" t="s">
        <v>12</v>
      </c>
      <c r="D5" s="16" t="s">
        <v>39</v>
      </c>
      <c r="G5" s="16" t="s">
        <v>40</v>
      </c>
      <c r="I5" s="16" t="s">
        <v>41</v>
      </c>
      <c r="M5" s="16">
        <v>1</v>
      </c>
      <c r="O5" s="16">
        <v>2</v>
      </c>
      <c r="Q5" s="16">
        <v>3</v>
      </c>
      <c r="S5" s="16">
        <v>4</v>
      </c>
      <c r="U5" s="16">
        <v>5</v>
      </c>
      <c r="W5" s="16">
        <v>6</v>
      </c>
      <c r="Y5" s="16">
        <v>7</v>
      </c>
      <c r="AA5" s="16">
        <v>8</v>
      </c>
      <c r="AC5" s="16">
        <v>9</v>
      </c>
      <c r="AE5" s="16">
        <v>10</v>
      </c>
      <c r="AG5" s="16">
        <v>11</v>
      </c>
      <c r="AI5" s="16">
        <v>12</v>
      </c>
      <c r="AK5" s="16">
        <v>13</v>
      </c>
      <c r="AM5" s="16">
        <v>14</v>
      </c>
      <c r="AO5" s="16">
        <v>15</v>
      </c>
      <c r="AQ5" s="16">
        <v>16</v>
      </c>
      <c r="AS5" s="16">
        <v>17</v>
      </c>
      <c r="AU5" s="16">
        <v>18</v>
      </c>
      <c r="AW5" s="16">
        <v>19</v>
      </c>
    </row>
    <row r="6" spans="2:49" s="16" customFormat="1" ht="11.25">
      <c r="B6" s="16" t="s">
        <v>6</v>
      </c>
      <c r="D6" s="16" t="s">
        <v>1</v>
      </c>
      <c r="F6" s="16" t="s">
        <v>42</v>
      </c>
      <c r="G6" s="16" t="s">
        <v>1</v>
      </c>
      <c r="I6" s="16" t="s">
        <v>1</v>
      </c>
      <c r="K6" s="16" t="s">
        <v>43</v>
      </c>
      <c r="L6" s="16" t="s">
        <v>44</v>
      </c>
      <c r="M6" s="16" t="s">
        <v>16</v>
      </c>
      <c r="O6" s="16" t="s">
        <v>17</v>
      </c>
      <c r="Q6" s="16" t="s">
        <v>18</v>
      </c>
      <c r="S6" s="16" t="s">
        <v>19</v>
      </c>
      <c r="U6" s="16" t="s">
        <v>20</v>
      </c>
      <c r="W6" s="16" t="s">
        <v>21</v>
      </c>
      <c r="Y6" s="16" t="s">
        <v>22</v>
      </c>
      <c r="AA6" s="16" t="s">
        <v>23</v>
      </c>
      <c r="AC6" s="16" t="s">
        <v>24</v>
      </c>
      <c r="AE6" s="16" t="s">
        <v>25</v>
      </c>
      <c r="AG6" s="16" t="s">
        <v>26</v>
      </c>
      <c r="AI6" s="16" t="s">
        <v>27</v>
      </c>
      <c r="AK6" s="16" t="s">
        <v>28</v>
      </c>
      <c r="AM6" s="16" t="s">
        <v>29</v>
      </c>
      <c r="AO6" s="16" t="s">
        <v>30</v>
      </c>
      <c r="AQ6" s="16" t="s">
        <v>31</v>
      </c>
      <c r="AS6" s="16" t="s">
        <v>32</v>
      </c>
      <c r="AU6" s="16" t="s">
        <v>33</v>
      </c>
      <c r="AW6" s="16" t="s">
        <v>34</v>
      </c>
    </row>
    <row r="7" spans="1:50" ht="11.25">
      <c r="A7" s="2">
        <v>1</v>
      </c>
      <c r="B7" s="6" t="s">
        <v>57</v>
      </c>
      <c r="C7" s="14" t="str">
        <f>CONCATENATE(C$4,B7,C$5)</f>
        <v>! SRCNAM = AIR1 !</v>
      </c>
      <c r="D7" s="33">
        <v>24</v>
      </c>
      <c r="F7" s="14" t="s">
        <v>45</v>
      </c>
      <c r="G7" s="18">
        <v>1.5</v>
      </c>
      <c r="H7" s="14" t="s">
        <v>15</v>
      </c>
      <c r="I7" s="14">
        <v>2.326</v>
      </c>
      <c r="J7" s="14" t="s">
        <v>15</v>
      </c>
      <c r="K7" s="14" t="str">
        <f>CONCATENATE(F7,G7,H7,D7,H7)</f>
        <v>! X = 1.5,24,</v>
      </c>
      <c r="L7" s="14" t="str">
        <f>CONCATENATE(K7,I7,J7)</f>
        <v>! X = 1.5,24,2.326,</v>
      </c>
      <c r="M7" s="14">
        <v>0.01</v>
      </c>
      <c r="N7" s="14" t="s">
        <v>15</v>
      </c>
      <c r="O7" s="14">
        <v>0.01</v>
      </c>
      <c r="P7" s="14" t="s">
        <v>15</v>
      </c>
      <c r="Q7" s="14">
        <v>0.01</v>
      </c>
      <c r="R7" s="14" t="s">
        <v>15</v>
      </c>
      <c r="S7" s="14">
        <v>0.01</v>
      </c>
      <c r="T7" s="14" t="s">
        <v>15</v>
      </c>
      <c r="U7" s="14">
        <v>0.01</v>
      </c>
      <c r="V7" s="14" t="s">
        <v>15</v>
      </c>
      <c r="W7" s="14">
        <v>0.01</v>
      </c>
      <c r="X7" s="14" t="s">
        <v>15</v>
      </c>
      <c r="Y7" s="14">
        <v>0.01</v>
      </c>
      <c r="Z7" s="14" t="s">
        <v>15</v>
      </c>
      <c r="AA7" s="14">
        <v>0.01</v>
      </c>
      <c r="AB7" s="14" t="s">
        <v>15</v>
      </c>
      <c r="AC7" s="14">
        <v>0.01</v>
      </c>
      <c r="AD7" s="14" t="s">
        <v>15</v>
      </c>
      <c r="AE7" s="14">
        <v>0.01</v>
      </c>
      <c r="AF7" s="14" t="s">
        <v>15</v>
      </c>
      <c r="AG7" s="14">
        <v>0.01</v>
      </c>
      <c r="AH7" s="14" t="s">
        <v>15</v>
      </c>
      <c r="AI7" s="14">
        <v>0.01</v>
      </c>
      <c r="AJ7" s="14" t="s">
        <v>15</v>
      </c>
      <c r="AK7" s="14">
        <v>0.01</v>
      </c>
      <c r="AL7" s="14" t="s">
        <v>15</v>
      </c>
      <c r="AM7" s="14">
        <v>0.01</v>
      </c>
      <c r="AN7" s="14" t="s">
        <v>15</v>
      </c>
      <c r="AO7" s="14">
        <v>0.01</v>
      </c>
      <c r="AP7" s="14" t="s">
        <v>15</v>
      </c>
      <c r="AQ7" s="14">
        <v>0.01</v>
      </c>
      <c r="AR7" s="14" t="s">
        <v>15</v>
      </c>
      <c r="AS7" s="14">
        <v>0.01</v>
      </c>
      <c r="AT7" s="14" t="s">
        <v>15</v>
      </c>
      <c r="AU7" s="14">
        <v>0.01</v>
      </c>
      <c r="AV7" s="14" t="s">
        <v>15</v>
      </c>
      <c r="AW7" s="14">
        <v>0.01</v>
      </c>
      <c r="AX7" s="14" t="s">
        <v>12</v>
      </c>
    </row>
    <row r="8" spans="1:50" ht="11.25">
      <c r="A8" s="2">
        <v>2</v>
      </c>
      <c r="B8" s="6" t="s">
        <v>58</v>
      </c>
      <c r="C8" s="14" t="str">
        <f aca="true" t="shared" si="0" ref="C8:C22">CONCATENATE(C$4,B8,C$5)</f>
        <v>! SRCNAM = AIR2 !</v>
      </c>
      <c r="D8" s="33">
        <v>337</v>
      </c>
      <c r="F8" s="14" t="s">
        <v>45</v>
      </c>
      <c r="G8" s="18">
        <v>1.5</v>
      </c>
      <c r="H8" s="14" t="s">
        <v>15</v>
      </c>
      <c r="I8" s="14">
        <v>2.326</v>
      </c>
      <c r="J8" s="14" t="s">
        <v>15</v>
      </c>
      <c r="K8" s="14" t="str">
        <f aca="true" t="shared" si="1" ref="K8:K22">CONCATENATE(F8,G8,H8,D8,H8)</f>
        <v>! X = 1.5,337,</v>
      </c>
      <c r="L8" s="14" t="str">
        <f aca="true" t="shared" si="2" ref="L8:L22">CONCATENATE(K8,I8,J8)</f>
        <v>! X = 1.5,337,2.326,</v>
      </c>
      <c r="M8" s="14">
        <v>0.01</v>
      </c>
      <c r="N8" s="14" t="s">
        <v>15</v>
      </c>
      <c r="O8" s="14">
        <v>0.01</v>
      </c>
      <c r="P8" s="14" t="s">
        <v>15</v>
      </c>
      <c r="Q8" s="14">
        <v>0.01</v>
      </c>
      <c r="R8" s="14" t="s">
        <v>15</v>
      </c>
      <c r="S8" s="14">
        <v>0.01</v>
      </c>
      <c r="T8" s="14" t="s">
        <v>15</v>
      </c>
      <c r="U8" s="14">
        <v>0.01</v>
      </c>
      <c r="V8" s="14" t="s">
        <v>15</v>
      </c>
      <c r="W8" s="14">
        <v>0.01</v>
      </c>
      <c r="X8" s="14" t="s">
        <v>15</v>
      </c>
      <c r="Y8" s="14">
        <v>0.01</v>
      </c>
      <c r="Z8" s="14" t="s">
        <v>15</v>
      </c>
      <c r="AA8" s="14">
        <v>0.01</v>
      </c>
      <c r="AB8" s="14" t="s">
        <v>15</v>
      </c>
      <c r="AC8" s="14">
        <v>0.01</v>
      </c>
      <c r="AD8" s="14" t="s">
        <v>15</v>
      </c>
      <c r="AE8" s="14">
        <v>0.01</v>
      </c>
      <c r="AF8" s="14" t="s">
        <v>15</v>
      </c>
      <c r="AG8" s="14">
        <v>0.01</v>
      </c>
      <c r="AH8" s="14" t="s">
        <v>15</v>
      </c>
      <c r="AI8" s="14">
        <v>0.01</v>
      </c>
      <c r="AJ8" s="14" t="s">
        <v>15</v>
      </c>
      <c r="AK8" s="14">
        <v>0.01</v>
      </c>
      <c r="AL8" s="14" t="s">
        <v>15</v>
      </c>
      <c r="AM8" s="14">
        <v>0.01</v>
      </c>
      <c r="AN8" s="14" t="s">
        <v>15</v>
      </c>
      <c r="AO8" s="14">
        <v>0.01</v>
      </c>
      <c r="AP8" s="14" t="s">
        <v>15</v>
      </c>
      <c r="AQ8" s="14">
        <v>0.01</v>
      </c>
      <c r="AR8" s="14" t="s">
        <v>15</v>
      </c>
      <c r="AS8" s="14">
        <v>0.01</v>
      </c>
      <c r="AT8" s="14" t="s">
        <v>15</v>
      </c>
      <c r="AU8" s="14">
        <v>0.01</v>
      </c>
      <c r="AV8" s="14" t="s">
        <v>15</v>
      </c>
      <c r="AW8" s="14">
        <v>0.01</v>
      </c>
      <c r="AX8" s="14" t="s">
        <v>12</v>
      </c>
    </row>
    <row r="9" spans="1:50" ht="11.25">
      <c r="A9" s="2">
        <v>3</v>
      </c>
      <c r="B9" s="6" t="s">
        <v>59</v>
      </c>
      <c r="C9" s="14" t="str">
        <f t="shared" si="0"/>
        <v>! SRCNAM = AIR3 !</v>
      </c>
      <c r="D9" s="33">
        <v>210</v>
      </c>
      <c r="F9" s="14" t="s">
        <v>45</v>
      </c>
      <c r="G9" s="18">
        <v>1.5</v>
      </c>
      <c r="H9" s="14" t="s">
        <v>15</v>
      </c>
      <c r="I9" s="14">
        <v>2.326</v>
      </c>
      <c r="J9" s="14" t="s">
        <v>15</v>
      </c>
      <c r="K9" s="14" t="str">
        <f t="shared" si="1"/>
        <v>! X = 1.5,210,</v>
      </c>
      <c r="L9" s="14" t="str">
        <f t="shared" si="2"/>
        <v>! X = 1.5,210,2.326,</v>
      </c>
      <c r="M9" s="14">
        <v>0.01</v>
      </c>
      <c r="N9" s="14" t="s">
        <v>15</v>
      </c>
      <c r="O9" s="14">
        <v>0.01</v>
      </c>
      <c r="P9" s="14" t="s">
        <v>15</v>
      </c>
      <c r="Q9" s="14">
        <v>0.01</v>
      </c>
      <c r="R9" s="14" t="s">
        <v>15</v>
      </c>
      <c r="S9" s="14">
        <v>0.01</v>
      </c>
      <c r="T9" s="14" t="s">
        <v>15</v>
      </c>
      <c r="U9" s="14">
        <v>0.01</v>
      </c>
      <c r="V9" s="14" t="s">
        <v>15</v>
      </c>
      <c r="W9" s="14">
        <v>0.01</v>
      </c>
      <c r="X9" s="14" t="s">
        <v>15</v>
      </c>
      <c r="Y9" s="14">
        <v>0.01</v>
      </c>
      <c r="Z9" s="14" t="s">
        <v>15</v>
      </c>
      <c r="AA9" s="14">
        <v>0.01</v>
      </c>
      <c r="AB9" s="14" t="s">
        <v>15</v>
      </c>
      <c r="AC9" s="14">
        <v>0.01</v>
      </c>
      <c r="AD9" s="14" t="s">
        <v>15</v>
      </c>
      <c r="AE9" s="14">
        <v>0.01</v>
      </c>
      <c r="AF9" s="14" t="s">
        <v>15</v>
      </c>
      <c r="AG9" s="14">
        <v>0.01</v>
      </c>
      <c r="AH9" s="14" t="s">
        <v>15</v>
      </c>
      <c r="AI9" s="14">
        <v>0.01</v>
      </c>
      <c r="AJ9" s="14" t="s">
        <v>15</v>
      </c>
      <c r="AK9" s="14">
        <v>0.01</v>
      </c>
      <c r="AL9" s="14" t="s">
        <v>15</v>
      </c>
      <c r="AM9" s="14">
        <v>0.01</v>
      </c>
      <c r="AN9" s="14" t="s">
        <v>15</v>
      </c>
      <c r="AO9" s="14">
        <v>0.01</v>
      </c>
      <c r="AP9" s="14" t="s">
        <v>15</v>
      </c>
      <c r="AQ9" s="14">
        <v>0.01</v>
      </c>
      <c r="AR9" s="14" t="s">
        <v>15</v>
      </c>
      <c r="AS9" s="14">
        <v>0.01</v>
      </c>
      <c r="AT9" s="14" t="s">
        <v>15</v>
      </c>
      <c r="AU9" s="14">
        <v>0.01</v>
      </c>
      <c r="AV9" s="14" t="s">
        <v>15</v>
      </c>
      <c r="AW9" s="14">
        <v>0.01</v>
      </c>
      <c r="AX9" s="14" t="s">
        <v>12</v>
      </c>
    </row>
    <row r="10" spans="1:50" ht="11.25">
      <c r="A10" s="2">
        <v>4</v>
      </c>
      <c r="B10" s="6" t="s">
        <v>60</v>
      </c>
      <c r="C10" s="14" t="str">
        <f t="shared" si="0"/>
        <v>! SRCNAM = AIR4 !</v>
      </c>
      <c r="D10" s="33">
        <v>10</v>
      </c>
      <c r="F10" s="14" t="s">
        <v>45</v>
      </c>
      <c r="G10" s="18">
        <v>1.5</v>
      </c>
      <c r="H10" s="14" t="s">
        <v>15</v>
      </c>
      <c r="I10" s="14">
        <v>2.326</v>
      </c>
      <c r="J10" s="14" t="s">
        <v>15</v>
      </c>
      <c r="K10" s="14" t="str">
        <f t="shared" si="1"/>
        <v>! X = 1.5,10,</v>
      </c>
      <c r="L10" s="14" t="str">
        <f t="shared" si="2"/>
        <v>! X = 1.5,10,2.326,</v>
      </c>
      <c r="M10" s="14">
        <v>0.01</v>
      </c>
      <c r="N10" s="14" t="s">
        <v>15</v>
      </c>
      <c r="O10" s="14">
        <v>0.01</v>
      </c>
      <c r="P10" s="14" t="s">
        <v>15</v>
      </c>
      <c r="Q10" s="14">
        <v>0.01</v>
      </c>
      <c r="R10" s="14" t="s">
        <v>15</v>
      </c>
      <c r="S10" s="14">
        <v>0.01</v>
      </c>
      <c r="T10" s="14" t="s">
        <v>15</v>
      </c>
      <c r="U10" s="14">
        <v>0.01</v>
      </c>
      <c r="V10" s="14" t="s">
        <v>15</v>
      </c>
      <c r="W10" s="14">
        <v>0.01</v>
      </c>
      <c r="X10" s="14" t="s">
        <v>15</v>
      </c>
      <c r="Y10" s="14">
        <v>0.01</v>
      </c>
      <c r="Z10" s="14" t="s">
        <v>15</v>
      </c>
      <c r="AA10" s="14">
        <v>0.01</v>
      </c>
      <c r="AB10" s="14" t="s">
        <v>15</v>
      </c>
      <c r="AC10" s="14">
        <v>0.01</v>
      </c>
      <c r="AD10" s="14" t="s">
        <v>15</v>
      </c>
      <c r="AE10" s="14">
        <v>0.01</v>
      </c>
      <c r="AF10" s="14" t="s">
        <v>15</v>
      </c>
      <c r="AG10" s="14">
        <v>0.01</v>
      </c>
      <c r="AH10" s="14" t="s">
        <v>15</v>
      </c>
      <c r="AI10" s="14">
        <v>0.01</v>
      </c>
      <c r="AJ10" s="14" t="s">
        <v>15</v>
      </c>
      <c r="AK10" s="14">
        <v>0.01</v>
      </c>
      <c r="AL10" s="14" t="s">
        <v>15</v>
      </c>
      <c r="AM10" s="14">
        <v>0.01</v>
      </c>
      <c r="AN10" s="14" t="s">
        <v>15</v>
      </c>
      <c r="AO10" s="14">
        <v>0.01</v>
      </c>
      <c r="AP10" s="14" t="s">
        <v>15</v>
      </c>
      <c r="AQ10" s="14">
        <v>0.01</v>
      </c>
      <c r="AR10" s="14" t="s">
        <v>15</v>
      </c>
      <c r="AS10" s="14">
        <v>0.01</v>
      </c>
      <c r="AT10" s="14" t="s">
        <v>15</v>
      </c>
      <c r="AU10" s="14">
        <v>0.01</v>
      </c>
      <c r="AV10" s="14" t="s">
        <v>15</v>
      </c>
      <c r="AW10" s="14">
        <v>0.01</v>
      </c>
      <c r="AX10" s="14" t="s">
        <v>12</v>
      </c>
    </row>
    <row r="11" spans="1:50" ht="11.25">
      <c r="A11" s="2">
        <v>5</v>
      </c>
      <c r="B11" s="6" t="s">
        <v>61</v>
      </c>
      <c r="C11" s="14" t="str">
        <f t="shared" si="0"/>
        <v>! SRCNAM = AIR5 !</v>
      </c>
      <c r="D11" s="33">
        <v>72</v>
      </c>
      <c r="F11" s="14" t="s">
        <v>45</v>
      </c>
      <c r="G11" s="18">
        <v>1.5</v>
      </c>
      <c r="H11" s="14" t="s">
        <v>15</v>
      </c>
      <c r="I11" s="14">
        <v>2.326</v>
      </c>
      <c r="J11" s="14" t="s">
        <v>15</v>
      </c>
      <c r="K11" s="14" t="str">
        <f t="shared" si="1"/>
        <v>! X = 1.5,72,</v>
      </c>
      <c r="L11" s="14" t="str">
        <f t="shared" si="2"/>
        <v>! X = 1.5,72,2.326,</v>
      </c>
      <c r="M11" s="14">
        <v>0.01</v>
      </c>
      <c r="N11" s="14" t="s">
        <v>15</v>
      </c>
      <c r="O11" s="14">
        <v>0.01</v>
      </c>
      <c r="P11" s="14" t="s">
        <v>15</v>
      </c>
      <c r="Q11" s="14">
        <v>0.01</v>
      </c>
      <c r="R11" s="14" t="s">
        <v>15</v>
      </c>
      <c r="S11" s="14">
        <v>0.01</v>
      </c>
      <c r="T11" s="14" t="s">
        <v>15</v>
      </c>
      <c r="U11" s="14">
        <v>0.01</v>
      </c>
      <c r="V11" s="14" t="s">
        <v>15</v>
      </c>
      <c r="W11" s="14">
        <v>0.01</v>
      </c>
      <c r="X11" s="14" t="s">
        <v>15</v>
      </c>
      <c r="Y11" s="14">
        <v>0.01</v>
      </c>
      <c r="Z11" s="14" t="s">
        <v>15</v>
      </c>
      <c r="AA11" s="14">
        <v>0.01</v>
      </c>
      <c r="AB11" s="14" t="s">
        <v>15</v>
      </c>
      <c r="AC11" s="14">
        <v>0.01</v>
      </c>
      <c r="AD11" s="14" t="s">
        <v>15</v>
      </c>
      <c r="AE11" s="14">
        <v>0.01</v>
      </c>
      <c r="AF11" s="14" t="s">
        <v>15</v>
      </c>
      <c r="AG11" s="14">
        <v>0.01</v>
      </c>
      <c r="AH11" s="14" t="s">
        <v>15</v>
      </c>
      <c r="AI11" s="14">
        <v>0.01</v>
      </c>
      <c r="AJ11" s="14" t="s">
        <v>15</v>
      </c>
      <c r="AK11" s="14">
        <v>0.01</v>
      </c>
      <c r="AL11" s="14" t="s">
        <v>15</v>
      </c>
      <c r="AM11" s="14">
        <v>0.01</v>
      </c>
      <c r="AN11" s="14" t="s">
        <v>15</v>
      </c>
      <c r="AO11" s="14">
        <v>0.01</v>
      </c>
      <c r="AP11" s="14" t="s">
        <v>15</v>
      </c>
      <c r="AQ11" s="14">
        <v>0.01</v>
      </c>
      <c r="AR11" s="14" t="s">
        <v>15</v>
      </c>
      <c r="AS11" s="14">
        <v>0.01</v>
      </c>
      <c r="AT11" s="14" t="s">
        <v>15</v>
      </c>
      <c r="AU11" s="14">
        <v>0.01</v>
      </c>
      <c r="AV11" s="14" t="s">
        <v>15</v>
      </c>
      <c r="AW11" s="14">
        <v>0.01</v>
      </c>
      <c r="AX11" s="14" t="s">
        <v>12</v>
      </c>
    </row>
    <row r="12" spans="1:50" ht="11.25">
      <c r="A12" s="2">
        <v>6</v>
      </c>
      <c r="B12" s="6" t="s">
        <v>62</v>
      </c>
      <c r="C12" s="14" t="str">
        <f t="shared" si="0"/>
        <v>! SRCNAM = AIR6 !</v>
      </c>
      <c r="D12" s="33">
        <v>59</v>
      </c>
      <c r="F12" s="14" t="s">
        <v>45</v>
      </c>
      <c r="G12" s="18">
        <v>1.5</v>
      </c>
      <c r="H12" s="14" t="s">
        <v>15</v>
      </c>
      <c r="I12" s="14">
        <v>2.326</v>
      </c>
      <c r="J12" s="14" t="s">
        <v>15</v>
      </c>
      <c r="K12" s="14" t="str">
        <f t="shared" si="1"/>
        <v>! X = 1.5,59,</v>
      </c>
      <c r="L12" s="14" t="str">
        <f t="shared" si="2"/>
        <v>! X = 1.5,59,2.326,</v>
      </c>
      <c r="M12" s="14">
        <v>0.01</v>
      </c>
      <c r="N12" s="14" t="s">
        <v>15</v>
      </c>
      <c r="O12" s="14">
        <v>0.01</v>
      </c>
      <c r="P12" s="14" t="s">
        <v>15</v>
      </c>
      <c r="Q12" s="14">
        <v>0.01</v>
      </c>
      <c r="R12" s="14" t="s">
        <v>15</v>
      </c>
      <c r="S12" s="14">
        <v>0.01</v>
      </c>
      <c r="T12" s="14" t="s">
        <v>15</v>
      </c>
      <c r="U12" s="14">
        <v>0.01</v>
      </c>
      <c r="V12" s="14" t="s">
        <v>15</v>
      </c>
      <c r="W12" s="14">
        <v>0.01</v>
      </c>
      <c r="X12" s="14" t="s">
        <v>15</v>
      </c>
      <c r="Y12" s="14">
        <v>0.01</v>
      </c>
      <c r="Z12" s="14" t="s">
        <v>15</v>
      </c>
      <c r="AA12" s="14">
        <v>0.01</v>
      </c>
      <c r="AB12" s="14" t="s">
        <v>15</v>
      </c>
      <c r="AC12" s="14">
        <v>0.01</v>
      </c>
      <c r="AD12" s="14" t="s">
        <v>15</v>
      </c>
      <c r="AE12" s="14">
        <v>0.01</v>
      </c>
      <c r="AF12" s="14" t="s">
        <v>15</v>
      </c>
      <c r="AG12" s="14">
        <v>0.01</v>
      </c>
      <c r="AH12" s="14" t="s">
        <v>15</v>
      </c>
      <c r="AI12" s="14">
        <v>0.01</v>
      </c>
      <c r="AJ12" s="14" t="s">
        <v>15</v>
      </c>
      <c r="AK12" s="14">
        <v>0.01</v>
      </c>
      <c r="AL12" s="14" t="s">
        <v>15</v>
      </c>
      <c r="AM12" s="14">
        <v>0.01</v>
      </c>
      <c r="AN12" s="14" t="s">
        <v>15</v>
      </c>
      <c r="AO12" s="14">
        <v>0.01</v>
      </c>
      <c r="AP12" s="14" t="s">
        <v>15</v>
      </c>
      <c r="AQ12" s="14">
        <v>0.01</v>
      </c>
      <c r="AR12" s="14" t="s">
        <v>15</v>
      </c>
      <c r="AS12" s="14">
        <v>0.01</v>
      </c>
      <c r="AT12" s="14" t="s">
        <v>15</v>
      </c>
      <c r="AU12" s="14">
        <v>0.01</v>
      </c>
      <c r="AV12" s="14" t="s">
        <v>15</v>
      </c>
      <c r="AW12" s="14">
        <v>0.01</v>
      </c>
      <c r="AX12" s="14" t="s">
        <v>12</v>
      </c>
    </row>
    <row r="13" spans="1:50" s="25" customFormat="1" ht="11.25">
      <c r="A13" s="34">
        <v>7</v>
      </c>
      <c r="B13" s="35" t="s">
        <v>85</v>
      </c>
      <c r="C13" s="25" t="str">
        <f t="shared" si="0"/>
        <v>! SRCNAM = AIR7a !</v>
      </c>
      <c r="D13" s="37">
        <v>4</v>
      </c>
      <c r="F13" s="25" t="s">
        <v>45</v>
      </c>
      <c r="G13" s="38">
        <v>1.5</v>
      </c>
      <c r="H13" s="25" t="s">
        <v>15</v>
      </c>
      <c r="I13" s="25">
        <v>2.326</v>
      </c>
      <c r="J13" s="25" t="s">
        <v>15</v>
      </c>
      <c r="K13" s="25" t="str">
        <f t="shared" si="1"/>
        <v>! X = 1.5,4,</v>
      </c>
      <c r="L13" s="25" t="str">
        <f t="shared" si="2"/>
        <v>! X = 1.5,4,2.326,</v>
      </c>
      <c r="M13" s="25">
        <v>0.01</v>
      </c>
      <c r="N13" s="25" t="s">
        <v>15</v>
      </c>
      <c r="O13" s="25">
        <v>0.01</v>
      </c>
      <c r="P13" s="25" t="s">
        <v>15</v>
      </c>
      <c r="Q13" s="25">
        <v>0.01</v>
      </c>
      <c r="R13" s="25" t="s">
        <v>15</v>
      </c>
      <c r="S13" s="25">
        <v>0.01</v>
      </c>
      <c r="T13" s="25" t="s">
        <v>15</v>
      </c>
      <c r="U13" s="25">
        <v>0.01</v>
      </c>
      <c r="V13" s="25" t="s">
        <v>15</v>
      </c>
      <c r="W13" s="25">
        <v>0.01</v>
      </c>
      <c r="X13" s="25" t="s">
        <v>15</v>
      </c>
      <c r="Y13" s="25">
        <v>0.01</v>
      </c>
      <c r="Z13" s="25" t="s">
        <v>15</v>
      </c>
      <c r="AA13" s="25">
        <v>0.01</v>
      </c>
      <c r="AB13" s="25" t="s">
        <v>15</v>
      </c>
      <c r="AC13" s="25">
        <v>0.01</v>
      </c>
      <c r="AD13" s="25" t="s">
        <v>15</v>
      </c>
      <c r="AE13" s="25">
        <v>0.01</v>
      </c>
      <c r="AF13" s="25" t="s">
        <v>15</v>
      </c>
      <c r="AG13" s="25">
        <v>0.01</v>
      </c>
      <c r="AH13" s="25" t="s">
        <v>15</v>
      </c>
      <c r="AI13" s="25">
        <v>0.01</v>
      </c>
      <c r="AJ13" s="25" t="s">
        <v>15</v>
      </c>
      <c r="AK13" s="25">
        <v>0.01</v>
      </c>
      <c r="AL13" s="25" t="s">
        <v>15</v>
      </c>
      <c r="AM13" s="25">
        <v>0.01</v>
      </c>
      <c r="AN13" s="25" t="s">
        <v>15</v>
      </c>
      <c r="AO13" s="25">
        <v>0.01</v>
      </c>
      <c r="AP13" s="25" t="s">
        <v>15</v>
      </c>
      <c r="AQ13" s="25">
        <v>0.01</v>
      </c>
      <c r="AR13" s="25" t="s">
        <v>15</v>
      </c>
      <c r="AS13" s="25">
        <v>0.01</v>
      </c>
      <c r="AT13" s="25" t="s">
        <v>15</v>
      </c>
      <c r="AU13" s="25">
        <v>0.01</v>
      </c>
      <c r="AV13" s="25" t="s">
        <v>15</v>
      </c>
      <c r="AW13" s="25">
        <v>0.01</v>
      </c>
      <c r="AX13" s="25" t="s">
        <v>12</v>
      </c>
    </row>
    <row r="14" spans="1:50" s="25" customFormat="1" ht="11.25">
      <c r="A14" s="34">
        <v>8</v>
      </c>
      <c r="B14" s="35" t="s">
        <v>86</v>
      </c>
      <c r="C14" s="25" t="str">
        <f t="shared" si="0"/>
        <v>! SRCNAM = AIR7b !</v>
      </c>
      <c r="D14" s="37">
        <v>4</v>
      </c>
      <c r="F14" s="25" t="s">
        <v>45</v>
      </c>
      <c r="G14" s="38">
        <v>6.1</v>
      </c>
      <c r="H14" s="25" t="s">
        <v>15</v>
      </c>
      <c r="I14" s="39">
        <v>6.98</v>
      </c>
      <c r="J14" s="25" t="s">
        <v>15</v>
      </c>
      <c r="K14" s="25" t="str">
        <f>CONCATENATE(F14,G14,H14,D14,H14)</f>
        <v>! X = 6.1,4,</v>
      </c>
      <c r="L14" s="25" t="str">
        <f>CONCATENATE(K14,I14,J14)</f>
        <v>! X = 6.1,4,6.98,</v>
      </c>
      <c r="M14" s="25">
        <v>1.01</v>
      </c>
      <c r="N14" s="25" t="s">
        <v>15</v>
      </c>
      <c r="O14" s="25">
        <v>1.01</v>
      </c>
      <c r="P14" s="25" t="s">
        <v>15</v>
      </c>
      <c r="Q14" s="25">
        <v>1.01</v>
      </c>
      <c r="R14" s="25" t="s">
        <v>15</v>
      </c>
      <c r="S14" s="25">
        <v>1.01</v>
      </c>
      <c r="T14" s="25" t="s">
        <v>15</v>
      </c>
      <c r="U14" s="25">
        <v>1.01</v>
      </c>
      <c r="V14" s="25" t="s">
        <v>15</v>
      </c>
      <c r="W14" s="25">
        <v>1.01</v>
      </c>
      <c r="X14" s="25" t="s">
        <v>15</v>
      </c>
      <c r="Y14" s="25">
        <v>1.01</v>
      </c>
      <c r="Z14" s="25" t="s">
        <v>15</v>
      </c>
      <c r="AA14" s="25">
        <v>1.01</v>
      </c>
      <c r="AB14" s="25" t="s">
        <v>15</v>
      </c>
      <c r="AC14" s="25">
        <v>1.01</v>
      </c>
      <c r="AD14" s="25" t="s">
        <v>15</v>
      </c>
      <c r="AE14" s="25">
        <v>1.01</v>
      </c>
      <c r="AF14" s="25" t="s">
        <v>15</v>
      </c>
      <c r="AG14" s="25">
        <v>1.01</v>
      </c>
      <c r="AH14" s="25" t="s">
        <v>15</v>
      </c>
      <c r="AI14" s="25">
        <v>1.01</v>
      </c>
      <c r="AJ14" s="25" t="s">
        <v>15</v>
      </c>
      <c r="AK14" s="25">
        <v>1.01</v>
      </c>
      <c r="AL14" s="25" t="s">
        <v>15</v>
      </c>
      <c r="AM14" s="25">
        <v>1.01</v>
      </c>
      <c r="AN14" s="25" t="s">
        <v>15</v>
      </c>
      <c r="AO14" s="25">
        <v>1.01</v>
      </c>
      <c r="AP14" s="25" t="s">
        <v>15</v>
      </c>
      <c r="AQ14" s="25">
        <v>1.01</v>
      </c>
      <c r="AR14" s="25" t="s">
        <v>15</v>
      </c>
      <c r="AS14" s="25">
        <v>1.01</v>
      </c>
      <c r="AT14" s="25" t="s">
        <v>15</v>
      </c>
      <c r="AU14" s="25">
        <v>1.01</v>
      </c>
      <c r="AV14" s="25" t="s">
        <v>15</v>
      </c>
      <c r="AW14" s="25">
        <v>1.01</v>
      </c>
      <c r="AX14" s="25" t="s">
        <v>12</v>
      </c>
    </row>
    <row r="15" spans="1:50" s="25" customFormat="1" ht="11.25">
      <c r="A15" s="34">
        <v>9</v>
      </c>
      <c r="B15" s="35" t="s">
        <v>87</v>
      </c>
      <c r="C15" s="25" t="str">
        <f t="shared" si="0"/>
        <v>! SRCNAM = AIR7c !</v>
      </c>
      <c r="D15" s="37">
        <v>4</v>
      </c>
      <c r="F15" s="25" t="s">
        <v>45</v>
      </c>
      <c r="G15" s="38">
        <v>6.1</v>
      </c>
      <c r="H15" s="25" t="s">
        <v>15</v>
      </c>
      <c r="I15" s="39">
        <v>11.63</v>
      </c>
      <c r="J15" s="25" t="s">
        <v>15</v>
      </c>
      <c r="K15" s="25" t="str">
        <f>CONCATENATE(F15,G15,H15,D15,H15)</f>
        <v>! X = 6.1,4,</v>
      </c>
      <c r="L15" s="25" t="str">
        <f>CONCATENATE(K15,I15,J15)</f>
        <v>! X = 6.1,4,11.63,</v>
      </c>
      <c r="M15" s="25">
        <v>2.01</v>
      </c>
      <c r="N15" s="25" t="s">
        <v>15</v>
      </c>
      <c r="O15" s="25">
        <v>2.01</v>
      </c>
      <c r="P15" s="25" t="s">
        <v>15</v>
      </c>
      <c r="Q15" s="25">
        <v>2.01</v>
      </c>
      <c r="R15" s="25" t="s">
        <v>15</v>
      </c>
      <c r="S15" s="25">
        <v>2.01</v>
      </c>
      <c r="T15" s="25" t="s">
        <v>15</v>
      </c>
      <c r="U15" s="25">
        <v>2.01</v>
      </c>
      <c r="V15" s="25" t="s">
        <v>15</v>
      </c>
      <c r="W15" s="25">
        <v>2.01</v>
      </c>
      <c r="X15" s="25" t="s">
        <v>15</v>
      </c>
      <c r="Y15" s="25">
        <v>2.01</v>
      </c>
      <c r="Z15" s="25" t="s">
        <v>15</v>
      </c>
      <c r="AA15" s="25">
        <v>2.01</v>
      </c>
      <c r="AB15" s="25" t="s">
        <v>15</v>
      </c>
      <c r="AC15" s="25">
        <v>2.01</v>
      </c>
      <c r="AD15" s="25" t="s">
        <v>15</v>
      </c>
      <c r="AE15" s="25">
        <v>2.01</v>
      </c>
      <c r="AF15" s="25" t="s">
        <v>15</v>
      </c>
      <c r="AG15" s="25">
        <v>2.01</v>
      </c>
      <c r="AH15" s="25" t="s">
        <v>15</v>
      </c>
      <c r="AI15" s="25">
        <v>2.01</v>
      </c>
      <c r="AJ15" s="25" t="s">
        <v>15</v>
      </c>
      <c r="AK15" s="25">
        <v>2.01</v>
      </c>
      <c r="AL15" s="25" t="s">
        <v>15</v>
      </c>
      <c r="AM15" s="25">
        <v>2.01</v>
      </c>
      <c r="AN15" s="25" t="s">
        <v>15</v>
      </c>
      <c r="AO15" s="25">
        <v>2.01</v>
      </c>
      <c r="AP15" s="25" t="s">
        <v>15</v>
      </c>
      <c r="AQ15" s="25">
        <v>2.01</v>
      </c>
      <c r="AR15" s="25" t="s">
        <v>15</v>
      </c>
      <c r="AS15" s="25">
        <v>2.01</v>
      </c>
      <c r="AT15" s="25" t="s">
        <v>15</v>
      </c>
      <c r="AU15" s="25">
        <v>2.01</v>
      </c>
      <c r="AV15" s="25" t="s">
        <v>15</v>
      </c>
      <c r="AW15" s="25">
        <v>2.01</v>
      </c>
      <c r="AX15" s="25" t="s">
        <v>12</v>
      </c>
    </row>
    <row r="16" spans="1:50" s="25" customFormat="1" ht="11.25">
      <c r="A16" s="34">
        <v>10</v>
      </c>
      <c r="B16" s="35" t="s">
        <v>88</v>
      </c>
      <c r="C16" s="25" t="str">
        <f t="shared" si="0"/>
        <v>! SRCNAM = AIR7d !</v>
      </c>
      <c r="D16" s="37">
        <v>4</v>
      </c>
      <c r="F16" s="25" t="s">
        <v>45</v>
      </c>
      <c r="G16" s="39">
        <v>533.5</v>
      </c>
      <c r="H16" s="25" t="s">
        <v>15</v>
      </c>
      <c r="I16" s="39">
        <v>354.4</v>
      </c>
      <c r="J16" s="25" t="s">
        <v>15</v>
      </c>
      <c r="K16" s="25" t="str">
        <f>CONCATENATE(F16,G16,H16,D16,H16)</f>
        <v>! X = 533.5,4,</v>
      </c>
      <c r="L16" s="25" t="str">
        <f>CONCATENATE(K16,I16,J16)</f>
        <v>! X = 533.5,4,354.4,</v>
      </c>
      <c r="M16" s="25">
        <v>3.01</v>
      </c>
      <c r="N16" s="25" t="s">
        <v>15</v>
      </c>
      <c r="O16" s="25">
        <v>3.01</v>
      </c>
      <c r="P16" s="25" t="s">
        <v>15</v>
      </c>
      <c r="Q16" s="25">
        <v>3.01</v>
      </c>
      <c r="R16" s="25" t="s">
        <v>15</v>
      </c>
      <c r="S16" s="25">
        <v>3.01</v>
      </c>
      <c r="T16" s="25" t="s">
        <v>15</v>
      </c>
      <c r="U16" s="25">
        <v>3.01</v>
      </c>
      <c r="V16" s="25" t="s">
        <v>15</v>
      </c>
      <c r="W16" s="25">
        <v>3.01</v>
      </c>
      <c r="X16" s="25" t="s">
        <v>15</v>
      </c>
      <c r="Y16" s="25">
        <v>3.01</v>
      </c>
      <c r="Z16" s="25" t="s">
        <v>15</v>
      </c>
      <c r="AA16" s="25">
        <v>3.01</v>
      </c>
      <c r="AB16" s="25" t="s">
        <v>15</v>
      </c>
      <c r="AC16" s="25">
        <v>3.01</v>
      </c>
      <c r="AD16" s="25" t="s">
        <v>15</v>
      </c>
      <c r="AE16" s="25">
        <v>3.01</v>
      </c>
      <c r="AF16" s="25" t="s">
        <v>15</v>
      </c>
      <c r="AG16" s="25">
        <v>3.01</v>
      </c>
      <c r="AH16" s="25" t="s">
        <v>15</v>
      </c>
      <c r="AI16" s="25">
        <v>3.01</v>
      </c>
      <c r="AJ16" s="25" t="s">
        <v>15</v>
      </c>
      <c r="AK16" s="25">
        <v>3.01</v>
      </c>
      <c r="AL16" s="25" t="s">
        <v>15</v>
      </c>
      <c r="AM16" s="25">
        <v>3.01</v>
      </c>
      <c r="AN16" s="25" t="s">
        <v>15</v>
      </c>
      <c r="AO16" s="25">
        <v>3.01</v>
      </c>
      <c r="AP16" s="25" t="s">
        <v>15</v>
      </c>
      <c r="AQ16" s="25">
        <v>3.01</v>
      </c>
      <c r="AR16" s="25" t="s">
        <v>15</v>
      </c>
      <c r="AS16" s="25">
        <v>3.01</v>
      </c>
      <c r="AT16" s="25" t="s">
        <v>15</v>
      </c>
      <c r="AU16" s="25">
        <v>3.01</v>
      </c>
      <c r="AV16" s="25" t="s">
        <v>15</v>
      </c>
      <c r="AW16" s="25">
        <v>3.01</v>
      </c>
      <c r="AX16" s="25" t="s">
        <v>12</v>
      </c>
    </row>
    <row r="17" spans="1:50" ht="11.25">
      <c r="A17" s="2">
        <v>11</v>
      </c>
      <c r="B17" s="6" t="s">
        <v>64</v>
      </c>
      <c r="C17" s="14" t="str">
        <f t="shared" si="0"/>
        <v>! SRCNAM = AIR8 !</v>
      </c>
      <c r="D17" s="33">
        <v>20</v>
      </c>
      <c r="F17" s="14" t="s">
        <v>45</v>
      </c>
      <c r="G17" s="18">
        <v>1.5</v>
      </c>
      <c r="H17" s="14" t="s">
        <v>15</v>
      </c>
      <c r="I17" s="19">
        <v>2.326</v>
      </c>
      <c r="J17" s="14" t="s">
        <v>15</v>
      </c>
      <c r="K17" s="14" t="str">
        <f t="shared" si="1"/>
        <v>! X = 1.5,20,</v>
      </c>
      <c r="L17" s="14" t="str">
        <f t="shared" si="2"/>
        <v>! X = 1.5,20,2.326,</v>
      </c>
      <c r="M17" s="14">
        <v>0.01</v>
      </c>
      <c r="N17" s="14" t="s">
        <v>15</v>
      </c>
      <c r="O17" s="14">
        <v>0.01</v>
      </c>
      <c r="P17" s="14" t="s">
        <v>15</v>
      </c>
      <c r="Q17" s="14">
        <v>0.01</v>
      </c>
      <c r="R17" s="14" t="s">
        <v>15</v>
      </c>
      <c r="S17" s="14">
        <v>0.01</v>
      </c>
      <c r="T17" s="14" t="s">
        <v>15</v>
      </c>
      <c r="U17" s="14">
        <v>0.01</v>
      </c>
      <c r="V17" s="14" t="s">
        <v>15</v>
      </c>
      <c r="W17" s="14">
        <v>0.01</v>
      </c>
      <c r="X17" s="14" t="s">
        <v>15</v>
      </c>
      <c r="Y17" s="14">
        <v>0.01</v>
      </c>
      <c r="Z17" s="14" t="s">
        <v>15</v>
      </c>
      <c r="AA17" s="14">
        <v>0.01</v>
      </c>
      <c r="AB17" s="14" t="s">
        <v>15</v>
      </c>
      <c r="AC17" s="14">
        <v>0.01</v>
      </c>
      <c r="AD17" s="14" t="s">
        <v>15</v>
      </c>
      <c r="AE17" s="14">
        <v>0.01</v>
      </c>
      <c r="AF17" s="14" t="s">
        <v>15</v>
      </c>
      <c r="AG17" s="14">
        <v>0.01</v>
      </c>
      <c r="AH17" s="14" t="s">
        <v>15</v>
      </c>
      <c r="AI17" s="14">
        <v>0.01</v>
      </c>
      <c r="AJ17" s="14" t="s">
        <v>15</v>
      </c>
      <c r="AK17" s="14">
        <v>0.01</v>
      </c>
      <c r="AL17" s="14" t="s">
        <v>15</v>
      </c>
      <c r="AM17" s="14">
        <v>0.01</v>
      </c>
      <c r="AN17" s="14" t="s">
        <v>15</v>
      </c>
      <c r="AO17" s="14">
        <v>0.01</v>
      </c>
      <c r="AP17" s="14" t="s">
        <v>15</v>
      </c>
      <c r="AQ17" s="14">
        <v>0.01</v>
      </c>
      <c r="AR17" s="14" t="s">
        <v>15</v>
      </c>
      <c r="AS17" s="14">
        <v>0.01</v>
      </c>
      <c r="AT17" s="14" t="s">
        <v>15</v>
      </c>
      <c r="AU17" s="14">
        <v>0.01</v>
      </c>
      <c r="AV17" s="14" t="s">
        <v>15</v>
      </c>
      <c r="AW17" s="14">
        <v>0.01</v>
      </c>
      <c r="AX17" s="14" t="s">
        <v>12</v>
      </c>
    </row>
    <row r="18" spans="1:50" ht="11.25">
      <c r="A18" s="2">
        <v>12</v>
      </c>
      <c r="B18" s="6" t="s">
        <v>65</v>
      </c>
      <c r="C18" s="14" t="str">
        <f t="shared" si="0"/>
        <v>! SRCNAM = AIR9 !</v>
      </c>
      <c r="D18" s="33">
        <v>52</v>
      </c>
      <c r="F18" s="14" t="s">
        <v>45</v>
      </c>
      <c r="G18" s="18">
        <v>1.5</v>
      </c>
      <c r="H18" s="14" t="s">
        <v>15</v>
      </c>
      <c r="I18" s="19">
        <v>2.326</v>
      </c>
      <c r="J18" s="14" t="s">
        <v>15</v>
      </c>
      <c r="K18" s="14" t="str">
        <f t="shared" si="1"/>
        <v>! X = 1.5,52,</v>
      </c>
      <c r="L18" s="14" t="str">
        <f t="shared" si="2"/>
        <v>! X = 1.5,52,2.326,</v>
      </c>
      <c r="M18" s="14">
        <v>0.01</v>
      </c>
      <c r="N18" s="14" t="s">
        <v>15</v>
      </c>
      <c r="O18" s="14">
        <v>0.01</v>
      </c>
      <c r="P18" s="14" t="s">
        <v>15</v>
      </c>
      <c r="Q18" s="14">
        <v>0.01</v>
      </c>
      <c r="R18" s="14" t="s">
        <v>15</v>
      </c>
      <c r="S18" s="14">
        <v>0.01</v>
      </c>
      <c r="T18" s="14" t="s">
        <v>15</v>
      </c>
      <c r="U18" s="14">
        <v>0.01</v>
      </c>
      <c r="V18" s="14" t="s">
        <v>15</v>
      </c>
      <c r="W18" s="14">
        <v>0.01</v>
      </c>
      <c r="X18" s="14" t="s">
        <v>15</v>
      </c>
      <c r="Y18" s="14">
        <v>0.01</v>
      </c>
      <c r="Z18" s="14" t="s">
        <v>15</v>
      </c>
      <c r="AA18" s="14">
        <v>0.01</v>
      </c>
      <c r="AB18" s="14" t="s">
        <v>15</v>
      </c>
      <c r="AC18" s="14">
        <v>0.01</v>
      </c>
      <c r="AD18" s="14" t="s">
        <v>15</v>
      </c>
      <c r="AE18" s="14">
        <v>0.01</v>
      </c>
      <c r="AF18" s="14" t="s">
        <v>15</v>
      </c>
      <c r="AG18" s="14">
        <v>0.01</v>
      </c>
      <c r="AH18" s="14" t="s">
        <v>15</v>
      </c>
      <c r="AI18" s="14">
        <v>0.01</v>
      </c>
      <c r="AJ18" s="14" t="s">
        <v>15</v>
      </c>
      <c r="AK18" s="14">
        <v>0.01</v>
      </c>
      <c r="AL18" s="14" t="s">
        <v>15</v>
      </c>
      <c r="AM18" s="14">
        <v>0.01</v>
      </c>
      <c r="AN18" s="14" t="s">
        <v>15</v>
      </c>
      <c r="AO18" s="14">
        <v>0.01</v>
      </c>
      <c r="AP18" s="14" t="s">
        <v>15</v>
      </c>
      <c r="AQ18" s="14">
        <v>0.01</v>
      </c>
      <c r="AR18" s="14" t="s">
        <v>15</v>
      </c>
      <c r="AS18" s="14">
        <v>0.01</v>
      </c>
      <c r="AT18" s="14" t="s">
        <v>15</v>
      </c>
      <c r="AU18" s="14">
        <v>0.01</v>
      </c>
      <c r="AV18" s="14" t="s">
        <v>15</v>
      </c>
      <c r="AW18" s="14">
        <v>0.01</v>
      </c>
      <c r="AX18" s="14" t="s">
        <v>12</v>
      </c>
    </row>
    <row r="19" spans="1:50" ht="11.25">
      <c r="A19" s="2">
        <v>13</v>
      </c>
      <c r="B19" s="6" t="s">
        <v>66</v>
      </c>
      <c r="C19" s="14" t="str">
        <f t="shared" si="0"/>
        <v>! SRCNAM = AIR10 !</v>
      </c>
      <c r="D19" s="33">
        <v>43</v>
      </c>
      <c r="F19" s="14" t="s">
        <v>45</v>
      </c>
      <c r="G19" s="18">
        <v>1.5</v>
      </c>
      <c r="H19" s="14" t="s">
        <v>15</v>
      </c>
      <c r="I19" s="19">
        <v>2.326</v>
      </c>
      <c r="J19" s="14" t="s">
        <v>15</v>
      </c>
      <c r="K19" s="14" t="str">
        <f t="shared" si="1"/>
        <v>! X = 1.5,43,</v>
      </c>
      <c r="L19" s="14" t="str">
        <f t="shared" si="2"/>
        <v>! X = 1.5,43,2.326,</v>
      </c>
      <c r="M19" s="14">
        <v>0.01</v>
      </c>
      <c r="N19" s="14" t="s">
        <v>15</v>
      </c>
      <c r="O19" s="14">
        <v>0.01</v>
      </c>
      <c r="P19" s="14" t="s">
        <v>15</v>
      </c>
      <c r="Q19" s="14">
        <v>0.01</v>
      </c>
      <c r="R19" s="14" t="s">
        <v>15</v>
      </c>
      <c r="S19" s="14">
        <v>0.01</v>
      </c>
      <c r="T19" s="14" t="s">
        <v>15</v>
      </c>
      <c r="U19" s="14">
        <v>0.01</v>
      </c>
      <c r="V19" s="14" t="s">
        <v>15</v>
      </c>
      <c r="W19" s="14">
        <v>0.01</v>
      </c>
      <c r="X19" s="14" t="s">
        <v>15</v>
      </c>
      <c r="Y19" s="14">
        <v>0.01</v>
      </c>
      <c r="Z19" s="14" t="s">
        <v>15</v>
      </c>
      <c r="AA19" s="14">
        <v>0.01</v>
      </c>
      <c r="AB19" s="14" t="s">
        <v>15</v>
      </c>
      <c r="AC19" s="14">
        <v>0.01</v>
      </c>
      <c r="AD19" s="14" t="s">
        <v>15</v>
      </c>
      <c r="AE19" s="14">
        <v>0.01</v>
      </c>
      <c r="AF19" s="14" t="s">
        <v>15</v>
      </c>
      <c r="AG19" s="14">
        <v>0.01</v>
      </c>
      <c r="AH19" s="14" t="s">
        <v>15</v>
      </c>
      <c r="AI19" s="14">
        <v>0.01</v>
      </c>
      <c r="AJ19" s="14" t="s">
        <v>15</v>
      </c>
      <c r="AK19" s="14">
        <v>0.01</v>
      </c>
      <c r="AL19" s="14" t="s">
        <v>15</v>
      </c>
      <c r="AM19" s="14">
        <v>0.01</v>
      </c>
      <c r="AN19" s="14" t="s">
        <v>15</v>
      </c>
      <c r="AO19" s="14">
        <v>0.01</v>
      </c>
      <c r="AP19" s="14" t="s">
        <v>15</v>
      </c>
      <c r="AQ19" s="14">
        <v>0.01</v>
      </c>
      <c r="AR19" s="14" t="s">
        <v>15</v>
      </c>
      <c r="AS19" s="14">
        <v>0.01</v>
      </c>
      <c r="AT19" s="14" t="s">
        <v>15</v>
      </c>
      <c r="AU19" s="14">
        <v>0.01</v>
      </c>
      <c r="AV19" s="14" t="s">
        <v>15</v>
      </c>
      <c r="AW19" s="14">
        <v>0.01</v>
      </c>
      <c r="AX19" s="14" t="s">
        <v>12</v>
      </c>
    </row>
    <row r="20" spans="1:50" ht="11.25">
      <c r="A20" s="2">
        <v>14</v>
      </c>
      <c r="B20" s="6" t="s">
        <v>67</v>
      </c>
      <c r="C20" s="14" t="str">
        <f t="shared" si="0"/>
        <v>! SRCNAM = AIR11 !</v>
      </c>
      <c r="D20" s="33">
        <v>9</v>
      </c>
      <c r="F20" s="14" t="s">
        <v>45</v>
      </c>
      <c r="G20" s="18">
        <v>1.5</v>
      </c>
      <c r="H20" s="14" t="s">
        <v>15</v>
      </c>
      <c r="I20" s="19">
        <v>2.326</v>
      </c>
      <c r="J20" s="14" t="s">
        <v>15</v>
      </c>
      <c r="K20" s="14" t="str">
        <f t="shared" si="1"/>
        <v>! X = 1.5,9,</v>
      </c>
      <c r="L20" s="14" t="str">
        <f t="shared" si="2"/>
        <v>! X = 1.5,9,2.326,</v>
      </c>
      <c r="M20" s="14">
        <v>0.01</v>
      </c>
      <c r="N20" s="14" t="s">
        <v>15</v>
      </c>
      <c r="O20" s="14">
        <v>0.01</v>
      </c>
      <c r="P20" s="14" t="s">
        <v>15</v>
      </c>
      <c r="Q20" s="14">
        <v>0.01</v>
      </c>
      <c r="R20" s="14" t="s">
        <v>15</v>
      </c>
      <c r="S20" s="14">
        <v>0.01</v>
      </c>
      <c r="T20" s="14" t="s">
        <v>15</v>
      </c>
      <c r="U20" s="14">
        <v>0.01</v>
      </c>
      <c r="V20" s="14" t="s">
        <v>15</v>
      </c>
      <c r="W20" s="14">
        <v>0.01</v>
      </c>
      <c r="X20" s="14" t="s">
        <v>15</v>
      </c>
      <c r="Y20" s="14">
        <v>0.01</v>
      </c>
      <c r="Z20" s="14" t="s">
        <v>15</v>
      </c>
      <c r="AA20" s="14">
        <v>0.01</v>
      </c>
      <c r="AB20" s="14" t="s">
        <v>15</v>
      </c>
      <c r="AC20" s="14">
        <v>0.01</v>
      </c>
      <c r="AD20" s="14" t="s">
        <v>15</v>
      </c>
      <c r="AE20" s="14">
        <v>0.01</v>
      </c>
      <c r="AF20" s="14" t="s">
        <v>15</v>
      </c>
      <c r="AG20" s="14">
        <v>0.01</v>
      </c>
      <c r="AH20" s="14" t="s">
        <v>15</v>
      </c>
      <c r="AI20" s="14">
        <v>0.01</v>
      </c>
      <c r="AJ20" s="14" t="s">
        <v>15</v>
      </c>
      <c r="AK20" s="14">
        <v>0.01</v>
      </c>
      <c r="AL20" s="14" t="s">
        <v>15</v>
      </c>
      <c r="AM20" s="14">
        <v>0.01</v>
      </c>
      <c r="AN20" s="14" t="s">
        <v>15</v>
      </c>
      <c r="AO20" s="14">
        <v>0.01</v>
      </c>
      <c r="AP20" s="14" t="s">
        <v>15</v>
      </c>
      <c r="AQ20" s="14">
        <v>0.01</v>
      </c>
      <c r="AR20" s="14" t="s">
        <v>15</v>
      </c>
      <c r="AS20" s="14">
        <v>0.01</v>
      </c>
      <c r="AT20" s="14" t="s">
        <v>15</v>
      </c>
      <c r="AU20" s="14">
        <v>0.01</v>
      </c>
      <c r="AV20" s="14" t="s">
        <v>15</v>
      </c>
      <c r="AW20" s="14">
        <v>0.01</v>
      </c>
      <c r="AX20" s="14" t="s">
        <v>12</v>
      </c>
    </row>
    <row r="21" spans="1:50" ht="11.25">
      <c r="A21" s="2">
        <v>15</v>
      </c>
      <c r="B21" s="6" t="s">
        <v>68</v>
      </c>
      <c r="C21" s="14" t="str">
        <f t="shared" si="0"/>
        <v>! SRCNAM = AIR12 !</v>
      </c>
      <c r="D21" s="33">
        <v>7</v>
      </c>
      <c r="F21" s="14" t="s">
        <v>45</v>
      </c>
      <c r="G21" s="18">
        <v>1.5</v>
      </c>
      <c r="H21" s="14" t="s">
        <v>15</v>
      </c>
      <c r="I21" s="19">
        <v>2.326</v>
      </c>
      <c r="J21" s="14" t="s">
        <v>15</v>
      </c>
      <c r="K21" s="14" t="str">
        <f t="shared" si="1"/>
        <v>! X = 1.5,7,</v>
      </c>
      <c r="L21" s="14" t="str">
        <f t="shared" si="2"/>
        <v>! X = 1.5,7,2.326,</v>
      </c>
      <c r="M21" s="14">
        <v>0.01</v>
      </c>
      <c r="N21" s="14" t="s">
        <v>15</v>
      </c>
      <c r="O21" s="14">
        <v>0.01</v>
      </c>
      <c r="P21" s="14" t="s">
        <v>15</v>
      </c>
      <c r="Q21" s="14">
        <v>0.01</v>
      </c>
      <c r="R21" s="14" t="s">
        <v>15</v>
      </c>
      <c r="S21" s="14">
        <v>0.01</v>
      </c>
      <c r="T21" s="14" t="s">
        <v>15</v>
      </c>
      <c r="U21" s="14">
        <v>0.01</v>
      </c>
      <c r="V21" s="14" t="s">
        <v>15</v>
      </c>
      <c r="W21" s="14">
        <v>0.01</v>
      </c>
      <c r="X21" s="14" t="s">
        <v>15</v>
      </c>
      <c r="Y21" s="14">
        <v>0.01</v>
      </c>
      <c r="Z21" s="14" t="s">
        <v>15</v>
      </c>
      <c r="AA21" s="14">
        <v>0.01</v>
      </c>
      <c r="AB21" s="14" t="s">
        <v>15</v>
      </c>
      <c r="AC21" s="14">
        <v>0.01</v>
      </c>
      <c r="AD21" s="14" t="s">
        <v>15</v>
      </c>
      <c r="AE21" s="14">
        <v>0.01</v>
      </c>
      <c r="AF21" s="14" t="s">
        <v>15</v>
      </c>
      <c r="AG21" s="14">
        <v>0.01</v>
      </c>
      <c r="AH21" s="14" t="s">
        <v>15</v>
      </c>
      <c r="AI21" s="14">
        <v>0.01</v>
      </c>
      <c r="AJ21" s="14" t="s">
        <v>15</v>
      </c>
      <c r="AK21" s="14">
        <v>0.01</v>
      </c>
      <c r="AL21" s="14" t="s">
        <v>15</v>
      </c>
      <c r="AM21" s="14">
        <v>0.01</v>
      </c>
      <c r="AN21" s="14" t="s">
        <v>15</v>
      </c>
      <c r="AO21" s="14">
        <v>0.01</v>
      </c>
      <c r="AP21" s="14" t="s">
        <v>15</v>
      </c>
      <c r="AQ21" s="14">
        <v>0.01</v>
      </c>
      <c r="AR21" s="14" t="s">
        <v>15</v>
      </c>
      <c r="AS21" s="14">
        <v>0.01</v>
      </c>
      <c r="AT21" s="14" t="s">
        <v>15</v>
      </c>
      <c r="AU21" s="14">
        <v>0.01</v>
      </c>
      <c r="AV21" s="14" t="s">
        <v>15</v>
      </c>
      <c r="AW21" s="14">
        <v>0.01</v>
      </c>
      <c r="AX21" s="14" t="s">
        <v>12</v>
      </c>
    </row>
    <row r="22" spans="1:50" ht="11.25">
      <c r="A22" s="2">
        <v>16</v>
      </c>
      <c r="B22" s="6" t="s">
        <v>69</v>
      </c>
      <c r="C22" s="14" t="str">
        <f t="shared" si="0"/>
        <v>! SRCNAM = AIR13 !</v>
      </c>
      <c r="D22" s="33">
        <v>127</v>
      </c>
      <c r="F22" s="14" t="s">
        <v>45</v>
      </c>
      <c r="G22" s="18">
        <v>1.5</v>
      </c>
      <c r="H22" s="14" t="s">
        <v>15</v>
      </c>
      <c r="I22" s="19">
        <v>2.326</v>
      </c>
      <c r="J22" s="14" t="s">
        <v>15</v>
      </c>
      <c r="K22" s="14" t="str">
        <f t="shared" si="1"/>
        <v>! X = 1.5,127,</v>
      </c>
      <c r="L22" s="14" t="str">
        <f t="shared" si="2"/>
        <v>! X = 1.5,127,2.326,</v>
      </c>
      <c r="M22" s="14">
        <v>0.01</v>
      </c>
      <c r="N22" s="14" t="s">
        <v>15</v>
      </c>
      <c r="O22" s="14">
        <v>0.01</v>
      </c>
      <c r="P22" s="14" t="s">
        <v>15</v>
      </c>
      <c r="Q22" s="14">
        <v>0.01</v>
      </c>
      <c r="R22" s="14" t="s">
        <v>15</v>
      </c>
      <c r="S22" s="14">
        <v>0.01</v>
      </c>
      <c r="T22" s="14" t="s">
        <v>15</v>
      </c>
      <c r="U22" s="14">
        <v>0.01</v>
      </c>
      <c r="V22" s="14" t="s">
        <v>15</v>
      </c>
      <c r="W22" s="14">
        <v>0.01</v>
      </c>
      <c r="X22" s="14" t="s">
        <v>15</v>
      </c>
      <c r="Y22" s="14">
        <v>0.01</v>
      </c>
      <c r="Z22" s="14" t="s">
        <v>15</v>
      </c>
      <c r="AA22" s="14">
        <v>0.01</v>
      </c>
      <c r="AB22" s="14" t="s">
        <v>15</v>
      </c>
      <c r="AC22" s="14">
        <v>0.01</v>
      </c>
      <c r="AD22" s="14" t="s">
        <v>15</v>
      </c>
      <c r="AE22" s="14">
        <v>0.01</v>
      </c>
      <c r="AF22" s="14" t="s">
        <v>15</v>
      </c>
      <c r="AG22" s="14">
        <v>0.01</v>
      </c>
      <c r="AH22" s="14" t="s">
        <v>15</v>
      </c>
      <c r="AI22" s="14">
        <v>0.01</v>
      </c>
      <c r="AJ22" s="14" t="s">
        <v>15</v>
      </c>
      <c r="AK22" s="14">
        <v>0.01</v>
      </c>
      <c r="AL22" s="14" t="s">
        <v>15</v>
      </c>
      <c r="AM22" s="14">
        <v>0.01</v>
      </c>
      <c r="AN22" s="14" t="s">
        <v>15</v>
      </c>
      <c r="AO22" s="14">
        <v>0.01</v>
      </c>
      <c r="AP22" s="14" t="s">
        <v>15</v>
      </c>
      <c r="AQ22" s="14">
        <v>0.01</v>
      </c>
      <c r="AR22" s="14" t="s">
        <v>15</v>
      </c>
      <c r="AS22" s="14">
        <v>0.01</v>
      </c>
      <c r="AT22" s="14" t="s">
        <v>15</v>
      </c>
      <c r="AU22" s="14">
        <v>0.01</v>
      </c>
      <c r="AV22" s="14" t="s">
        <v>15</v>
      </c>
      <c r="AW22" s="14">
        <v>0.01</v>
      </c>
      <c r="AX22" s="14" t="s">
        <v>12</v>
      </c>
    </row>
    <row r="23" spans="1:9" ht="11.25">
      <c r="A23" s="1"/>
      <c r="B23" s="6"/>
      <c r="D23" s="3"/>
      <c r="G23" s="18"/>
      <c r="I23" s="19"/>
    </row>
    <row r="24" spans="1:9" ht="11.25">
      <c r="A24" s="1"/>
      <c r="B24" s="6"/>
      <c r="D24" s="3"/>
      <c r="G24" s="18"/>
      <c r="I24" s="19"/>
    </row>
    <row r="25" spans="1:11" ht="11.25">
      <c r="A25" s="1"/>
      <c r="B25" s="6"/>
      <c r="D25" s="3"/>
      <c r="G25" s="18"/>
      <c r="I25" s="19"/>
      <c r="K25" s="40"/>
    </row>
    <row r="26" spans="1:11" ht="11.25">
      <c r="A26" s="1"/>
      <c r="B26" s="6"/>
      <c r="D26" s="3"/>
      <c r="G26" s="18"/>
      <c r="I26" s="19"/>
      <c r="K26" s="40"/>
    </row>
    <row r="27" spans="1:9" ht="11.25">
      <c r="A27" s="1"/>
      <c r="B27" s="6"/>
      <c r="D27" s="3"/>
      <c r="G27" s="18"/>
      <c r="I27" s="19"/>
    </row>
    <row r="28" spans="1:9" ht="11.25">
      <c r="A28" s="1"/>
      <c r="B28" s="6"/>
      <c r="D28" s="3"/>
      <c r="G28" s="18"/>
      <c r="I28" s="19"/>
    </row>
    <row r="29" spans="1:9" ht="11.25">
      <c r="A29" s="1"/>
      <c r="B29" s="6"/>
      <c r="D29" s="3"/>
      <c r="G29" s="18"/>
      <c r="I29" s="19"/>
    </row>
    <row r="30" spans="1:9" ht="11.25">
      <c r="A30" s="1"/>
      <c r="B30" s="6"/>
      <c r="D30" s="3"/>
      <c r="G30" s="18"/>
      <c r="I30" s="19"/>
    </row>
    <row r="31" spans="1:9" ht="11.25">
      <c r="A31" s="1"/>
      <c r="B31" s="6"/>
      <c r="D31" s="3"/>
      <c r="G31" s="18"/>
      <c r="I31" s="19"/>
    </row>
    <row r="32" spans="1:9" ht="11.25">
      <c r="A32" s="2"/>
      <c r="B32" s="6"/>
      <c r="D32" s="1"/>
      <c r="G32" s="18"/>
      <c r="I32" s="19"/>
    </row>
    <row r="36" ht="11.25">
      <c r="L36" s="31"/>
    </row>
  </sheetData>
  <sheetProtection password="88E5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2"/>
  <sheetViews>
    <sheetView zoomScalePageLayoutView="0" workbookViewId="0" topLeftCell="A1">
      <pane ySplit="6" topLeftCell="A7" activePane="bottomLeft" state="frozen"/>
      <selection pane="topLeft" activeCell="L7" sqref="L7"/>
      <selection pane="bottomLeft" activeCell="A13" sqref="A13:IV16"/>
    </sheetView>
  </sheetViews>
  <sheetFormatPr defaultColWidth="8.8515625" defaultRowHeight="15"/>
  <cols>
    <col min="1" max="1" width="6.57421875" style="14" customWidth="1"/>
    <col min="2" max="2" width="3.8515625" style="14" bestFit="1" customWidth="1"/>
    <col min="3" max="8" width="9.7109375" style="26" bestFit="1" customWidth="1"/>
    <col min="9" max="9" width="7.7109375" style="26" bestFit="1" customWidth="1"/>
    <col min="10" max="12" width="9.7109375" style="26" bestFit="1" customWidth="1"/>
    <col min="13" max="14" width="7.7109375" style="26" bestFit="1" customWidth="1"/>
    <col min="15" max="16" width="8.57421875" style="27" bestFit="1" customWidth="1"/>
    <col min="17" max="17" width="8.57421875" style="28" bestFit="1" customWidth="1"/>
    <col min="18" max="21" width="8.57421875" style="27" bestFit="1" customWidth="1"/>
    <col min="22" max="16384" width="8.8515625" style="14" customWidth="1"/>
  </cols>
  <sheetData>
    <row r="4" spans="3:21" ht="11.25">
      <c r="C4" s="20" t="s">
        <v>7</v>
      </c>
      <c r="D4" s="20" t="s">
        <v>7</v>
      </c>
      <c r="E4" s="20" t="s">
        <v>7</v>
      </c>
      <c r="F4" s="20" t="s">
        <v>7</v>
      </c>
      <c r="G4" s="20" t="s">
        <v>7</v>
      </c>
      <c r="H4" s="20" t="s">
        <v>7</v>
      </c>
      <c r="I4" s="20" t="s">
        <v>7</v>
      </c>
      <c r="J4" s="20" t="s">
        <v>7</v>
      </c>
      <c r="K4" s="20" t="s">
        <v>7</v>
      </c>
      <c r="L4" s="20" t="s">
        <v>7</v>
      </c>
      <c r="M4" s="20" t="s">
        <v>7</v>
      </c>
      <c r="N4" s="20" t="s">
        <v>7</v>
      </c>
      <c r="O4" s="20" t="s">
        <v>7</v>
      </c>
      <c r="P4" s="20" t="s">
        <v>7</v>
      </c>
      <c r="Q4" s="21" t="s">
        <v>7</v>
      </c>
      <c r="R4" s="20" t="s">
        <v>7</v>
      </c>
      <c r="S4" s="20" t="s">
        <v>7</v>
      </c>
      <c r="T4" s="20" t="s">
        <v>7</v>
      </c>
      <c r="U4" s="20" t="s">
        <v>7</v>
      </c>
    </row>
    <row r="5" spans="3:21" s="16" customFormat="1" ht="11.25"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3">
        <v>15</v>
      </c>
      <c r="R5" s="22">
        <v>16</v>
      </c>
      <c r="S5" s="22">
        <v>17</v>
      </c>
      <c r="T5" s="22">
        <v>18</v>
      </c>
      <c r="U5" s="22">
        <v>19</v>
      </c>
    </row>
    <row r="6" spans="1:21" s="16" customFormat="1" ht="11.25">
      <c r="A6" s="16" t="s">
        <v>6</v>
      </c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2" t="s">
        <v>26</v>
      </c>
      <c r="N6" s="22" t="s">
        <v>27</v>
      </c>
      <c r="O6" s="24" t="s">
        <v>28</v>
      </c>
      <c r="P6" s="24" t="s">
        <v>29</v>
      </c>
      <c r="Q6" s="23" t="s">
        <v>30</v>
      </c>
      <c r="R6" s="24" t="s">
        <v>31</v>
      </c>
      <c r="S6" s="24" t="s">
        <v>32</v>
      </c>
      <c r="T6" s="24" t="s">
        <v>33</v>
      </c>
      <c r="U6" s="24" t="s">
        <v>34</v>
      </c>
    </row>
    <row r="7" spans="1:21" ht="11.25">
      <c r="A7" s="6" t="s">
        <v>57</v>
      </c>
      <c r="B7" s="2">
        <v>1</v>
      </c>
      <c r="C7" s="25">
        <v>1.2340114322530764E-07</v>
      </c>
      <c r="D7" s="25">
        <v>2.6380291900897124E-08</v>
      </c>
      <c r="E7" s="25">
        <v>1.4888538422093983E-07</v>
      </c>
      <c r="F7" s="25">
        <v>4.949235874962755E-07</v>
      </c>
      <c r="G7" s="25">
        <v>6.142667498081227E-07</v>
      </c>
      <c r="H7" s="25">
        <v>5.950311838344574E-07</v>
      </c>
      <c r="I7" s="25">
        <v>0</v>
      </c>
      <c r="J7" s="25">
        <v>0</v>
      </c>
      <c r="K7" s="25">
        <v>2.0458408910365754E-07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3.346603299495426E-07</v>
      </c>
      <c r="S7" s="25">
        <v>0</v>
      </c>
      <c r="T7" s="25">
        <v>0</v>
      </c>
      <c r="U7" s="25">
        <v>8.65269530858496E-08</v>
      </c>
    </row>
    <row r="8" spans="1:21" ht="11.25">
      <c r="A8" s="6" t="s">
        <v>58</v>
      </c>
      <c r="B8" s="2">
        <v>2</v>
      </c>
      <c r="C8" s="25">
        <v>7.651945046861332E-09</v>
      </c>
      <c r="D8" s="25">
        <v>1.6358077297328264E-09</v>
      </c>
      <c r="E8" s="25">
        <v>9.232189820635485E-09</v>
      </c>
      <c r="F8" s="25">
        <v>3.068957057393197E-08</v>
      </c>
      <c r="G8" s="25">
        <v>3.808988548075225E-08</v>
      </c>
      <c r="H8" s="25">
        <v>3.689699597086485E-08</v>
      </c>
      <c r="I8" s="25">
        <v>0</v>
      </c>
      <c r="J8" s="25">
        <v>0</v>
      </c>
      <c r="K8" s="25">
        <v>1.2685990239735178E-08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1.917172886477213E-08</v>
      </c>
      <c r="S8" s="25">
        <v>0</v>
      </c>
      <c r="T8" s="25">
        <v>0</v>
      </c>
      <c r="U8" s="25">
        <v>5.36542428036018E-09</v>
      </c>
    </row>
    <row r="9" spans="1:21" ht="11.25">
      <c r="A9" s="6" t="s">
        <v>59</v>
      </c>
      <c r="B9" s="2">
        <v>3</v>
      </c>
      <c r="C9" s="25">
        <v>6.961579242996933E-09</v>
      </c>
      <c r="D9" s="25">
        <v>1.488223591139487E-09</v>
      </c>
      <c r="E9" s="25">
        <v>8.399252821229555E-09</v>
      </c>
      <c r="F9" s="25">
        <v>2.7920728151544704E-08</v>
      </c>
      <c r="G9" s="25">
        <v>3.465337956650649E-08</v>
      </c>
      <c r="H9" s="25">
        <v>3.356811368961325E-08</v>
      </c>
      <c r="I9" s="25">
        <v>0</v>
      </c>
      <c r="J9" s="25">
        <v>0</v>
      </c>
      <c r="K9" s="25">
        <v>1.1541448061761352E-08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1.8600334722739407E-08</v>
      </c>
      <c r="S9" s="25">
        <v>0</v>
      </c>
      <c r="T9" s="25">
        <v>0</v>
      </c>
      <c r="U9" s="25">
        <v>4.881350567898827E-09</v>
      </c>
    </row>
    <row r="10" spans="1:21" ht="11.25">
      <c r="A10" s="6" t="s">
        <v>60</v>
      </c>
      <c r="B10" s="2">
        <v>4</v>
      </c>
      <c r="C10" s="25">
        <v>3.221185918877372E-08</v>
      </c>
      <c r="D10" s="25">
        <v>4.673555259708981E-09</v>
      </c>
      <c r="E10" s="25">
        <v>7.360975293408142E-08</v>
      </c>
      <c r="F10" s="25">
        <v>1.876529104716419E-07</v>
      </c>
      <c r="G10" s="25">
        <v>5.1644646566776416E-08</v>
      </c>
      <c r="H10" s="25">
        <v>1.0952524815088555E-07</v>
      </c>
      <c r="I10" s="25">
        <v>0</v>
      </c>
      <c r="J10" s="25">
        <v>0</v>
      </c>
      <c r="K10" s="25">
        <v>3.2070995560580992E-09</v>
      </c>
      <c r="L10" s="25">
        <v>0</v>
      </c>
      <c r="M10" s="25">
        <v>0</v>
      </c>
      <c r="N10" s="25">
        <v>0</v>
      </c>
      <c r="O10" s="25">
        <v>2.023123928194656E-09</v>
      </c>
      <c r="P10" s="25">
        <v>1.8732628964765332E-10</v>
      </c>
      <c r="Q10" s="25">
        <v>0</v>
      </c>
      <c r="R10" s="25">
        <v>2.0802420274190094E-07</v>
      </c>
      <c r="S10" s="25">
        <v>1.6577605229122703E-12</v>
      </c>
      <c r="T10" s="25">
        <v>1.880170231988668E-10</v>
      </c>
      <c r="U10" s="25">
        <v>4.053117580945652E-10</v>
      </c>
    </row>
    <row r="11" spans="1:21" ht="11.25">
      <c r="A11" s="6" t="s">
        <v>61</v>
      </c>
      <c r="B11" s="2">
        <v>5</v>
      </c>
      <c r="C11" s="25">
        <v>2.9490150127716034E-08</v>
      </c>
      <c r="D11" s="25">
        <v>1.6012938151881781E-09</v>
      </c>
      <c r="E11" s="25">
        <v>2.653227616483357E-08</v>
      </c>
      <c r="F11" s="25">
        <v>9.769634037853838E-08</v>
      </c>
      <c r="G11" s="25">
        <v>3.826895822761928E-08</v>
      </c>
      <c r="H11" s="25">
        <v>1.2183079568702233E-07</v>
      </c>
      <c r="I11" s="25">
        <v>0</v>
      </c>
      <c r="J11" s="25">
        <v>0</v>
      </c>
      <c r="K11" s="25">
        <v>9.053801538365174E-10</v>
      </c>
      <c r="L11" s="25">
        <v>0</v>
      </c>
      <c r="M11" s="25">
        <v>0</v>
      </c>
      <c r="N11" s="25">
        <v>0</v>
      </c>
      <c r="O11" s="25">
        <v>4.653732682800341E-13</v>
      </c>
      <c r="P11" s="25">
        <v>4.30901174333365E-14</v>
      </c>
      <c r="Q11" s="25">
        <v>0</v>
      </c>
      <c r="R11" s="25">
        <v>1.6347078317446886E-07</v>
      </c>
      <c r="S11" s="25">
        <v>2.9550733969112864E-12</v>
      </c>
      <c r="T11" s="25">
        <v>1.2743706994797058E-12</v>
      </c>
      <c r="U11" s="25">
        <v>1.7698175511620864E-10</v>
      </c>
    </row>
    <row r="12" spans="1:21" ht="11.25">
      <c r="A12" s="6" t="s">
        <v>62</v>
      </c>
      <c r="B12" s="2">
        <v>6</v>
      </c>
      <c r="C12" s="25">
        <v>1.0537707471298124E-07</v>
      </c>
      <c r="D12" s="25">
        <v>1.3672988102122558E-08</v>
      </c>
      <c r="E12" s="25">
        <v>1.3822248565995094E-07</v>
      </c>
      <c r="F12" s="25">
        <v>5.665669114287085E-07</v>
      </c>
      <c r="G12" s="25">
        <v>1.0638499691272904E-07</v>
      </c>
      <c r="H12" s="25">
        <v>3.3343545145848233E-07</v>
      </c>
      <c r="I12" s="25">
        <v>0</v>
      </c>
      <c r="J12" s="25">
        <v>0</v>
      </c>
      <c r="K12" s="25">
        <v>1.2130141881543533E-08</v>
      </c>
      <c r="L12" s="25">
        <v>0</v>
      </c>
      <c r="M12" s="25">
        <v>0</v>
      </c>
      <c r="N12" s="25">
        <v>0</v>
      </c>
      <c r="O12" s="25">
        <v>2.108823408558349E-09</v>
      </c>
      <c r="P12" s="25">
        <v>1.9526142671836564E-10</v>
      </c>
      <c r="Q12" s="25">
        <v>0</v>
      </c>
      <c r="R12" s="25">
        <v>4.343126517793946E-07</v>
      </c>
      <c r="S12" s="25">
        <v>6.821455194762941E-12</v>
      </c>
      <c r="T12" s="25">
        <v>1.9810369971618354E-10</v>
      </c>
      <c r="U12" s="25">
        <v>9.716883622842887E-10</v>
      </c>
    </row>
    <row r="13" spans="1:21" ht="11.25">
      <c r="A13" s="35" t="s">
        <v>85</v>
      </c>
      <c r="B13" s="2">
        <v>7</v>
      </c>
      <c r="C13" s="25">
        <v>6.37081539921544E-07</v>
      </c>
      <c r="D13" s="25">
        <v>2.7104014961510188E-08</v>
      </c>
      <c r="E13" s="25">
        <v>5.964126246150043E-08</v>
      </c>
      <c r="F13" s="25">
        <v>1.392690962930397E-06</v>
      </c>
      <c r="G13" s="25">
        <v>0</v>
      </c>
      <c r="H13" s="25">
        <v>3.194719135351633E-07</v>
      </c>
      <c r="I13" s="25">
        <v>0</v>
      </c>
      <c r="J13" s="25">
        <v>8.149605050588235E-07</v>
      </c>
      <c r="K13" s="25">
        <v>8.385164840430867E-08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1.5900884839165586E-10</v>
      </c>
    </row>
    <row r="14" spans="1:21" ht="11.25">
      <c r="A14" s="35" t="s">
        <v>86</v>
      </c>
      <c r="B14" s="2">
        <v>8</v>
      </c>
      <c r="C14" s="25">
        <v>6.317400920343147E-07</v>
      </c>
      <c r="D14" s="25">
        <v>4.937252237170132E-08</v>
      </c>
      <c r="E14" s="25">
        <v>3.1954255721780735E-07</v>
      </c>
      <c r="F14" s="25">
        <v>2.2070780847502363E-06</v>
      </c>
      <c r="G14" s="25">
        <v>0</v>
      </c>
      <c r="H14" s="25">
        <v>5.074580094832799E-07</v>
      </c>
      <c r="I14" s="25">
        <v>0</v>
      </c>
      <c r="J14" s="25">
        <v>0</v>
      </c>
      <c r="K14" s="25">
        <v>9.219165051099159E-08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1.25">
      <c r="A15" s="35" t="s">
        <v>87</v>
      </c>
      <c r="B15" s="2">
        <v>9</v>
      </c>
      <c r="C15" s="25">
        <v>6.289447818925699E-09</v>
      </c>
      <c r="D15" s="25">
        <v>8.748176721453169E-10</v>
      </c>
      <c r="E15" s="25">
        <v>7.313950936659493E-10</v>
      </c>
      <c r="F15" s="25">
        <v>1.7014919155563495E-08</v>
      </c>
      <c r="G15" s="25">
        <v>0</v>
      </c>
      <c r="H15" s="25">
        <v>3.803218486491391E-09</v>
      </c>
      <c r="I15" s="25">
        <v>0</v>
      </c>
      <c r="J15" s="25">
        <v>0</v>
      </c>
      <c r="K15" s="25">
        <v>6.909438475127849E-10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1.25">
      <c r="A16" s="35" t="s">
        <v>88</v>
      </c>
      <c r="B16" s="2">
        <v>10</v>
      </c>
      <c r="C16" s="25">
        <v>6.108315108529214E-08</v>
      </c>
      <c r="D16" s="25">
        <v>4.405264075724015E-09</v>
      </c>
      <c r="E16" s="25">
        <v>1.758329415378411E-08</v>
      </c>
      <c r="F16" s="25">
        <v>2.06609732603271E-07</v>
      </c>
      <c r="G16" s="25">
        <v>0</v>
      </c>
      <c r="H16" s="25">
        <v>3.259901559849763E-08</v>
      </c>
      <c r="I16" s="25">
        <v>0</v>
      </c>
      <c r="J16" s="25">
        <v>0</v>
      </c>
      <c r="K16" s="25">
        <v>5.92237583582387E-09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1.25">
      <c r="A17" s="6" t="s">
        <v>64</v>
      </c>
      <c r="B17" s="2">
        <v>11</v>
      </c>
      <c r="C17" s="25">
        <v>4.470102895713779E-06</v>
      </c>
      <c r="D17" s="25">
        <v>1.532448525114757E-06</v>
      </c>
      <c r="E17" s="25">
        <v>3.5692569549868978E-06</v>
      </c>
      <c r="F17" s="25">
        <v>1.6447102792127573E-05</v>
      </c>
      <c r="G17" s="25">
        <v>1.0005253421803121E-05</v>
      </c>
      <c r="H17" s="25">
        <v>1.1857671218843692E-05</v>
      </c>
      <c r="I17" s="25">
        <v>0</v>
      </c>
      <c r="J17" s="25">
        <v>0</v>
      </c>
      <c r="K17" s="25">
        <v>3.859583646236851E-06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3.903228310142441E-06</v>
      </c>
      <c r="S17" s="25">
        <v>0</v>
      </c>
      <c r="T17" s="25">
        <v>0</v>
      </c>
      <c r="U17" s="25">
        <v>1.4077682454477048E-06</v>
      </c>
    </row>
    <row r="18" spans="1:21" ht="11.25">
      <c r="A18" s="6" t="s">
        <v>65</v>
      </c>
      <c r="B18" s="2">
        <v>12</v>
      </c>
      <c r="C18" s="25">
        <v>1.788010274747871E-08</v>
      </c>
      <c r="D18" s="25">
        <v>3.822349755993074E-09</v>
      </c>
      <c r="E18" s="25">
        <v>2.1572619976524636E-08</v>
      </c>
      <c r="F18" s="25">
        <v>7.17115284777145E-08</v>
      </c>
      <c r="G18" s="25">
        <v>8.900365356320753E-08</v>
      </c>
      <c r="H18" s="25">
        <v>8.558357530267648E-08</v>
      </c>
      <c r="I18" s="25">
        <v>0</v>
      </c>
      <c r="J18" s="25">
        <v>0</v>
      </c>
      <c r="K18" s="25">
        <v>2.96207284773449E-08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4.4762582047318464E-08</v>
      </c>
      <c r="S18" s="25">
        <v>0</v>
      </c>
      <c r="T18" s="25">
        <v>0</v>
      </c>
      <c r="U18" s="25">
        <v>1.2537248611842463E-08</v>
      </c>
    </row>
    <row r="19" spans="1:21" ht="11.25">
      <c r="A19" s="6" t="s">
        <v>66</v>
      </c>
      <c r="B19" s="2">
        <v>13</v>
      </c>
      <c r="C19" s="25">
        <v>8.840492681430735E-08</v>
      </c>
      <c r="D19" s="25">
        <v>1.889891547099207E-08</v>
      </c>
      <c r="E19" s="25">
        <v>1.066619088912367E-07</v>
      </c>
      <c r="F19" s="25">
        <v>3.54564653030779E-07</v>
      </c>
      <c r="G19" s="25">
        <v>4.400624308812124E-07</v>
      </c>
      <c r="H19" s="25">
        <v>4.231530202286134E-07</v>
      </c>
      <c r="I19" s="25">
        <v>0</v>
      </c>
      <c r="J19" s="25">
        <v>0</v>
      </c>
      <c r="K19" s="25">
        <v>1.4645434170497042E-07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2.4349230773537936E-07</v>
      </c>
      <c r="S19" s="25">
        <v>0</v>
      </c>
      <c r="T19" s="25">
        <v>0</v>
      </c>
      <c r="U19" s="25">
        <v>6.198815306802413E-08</v>
      </c>
    </row>
    <row r="20" spans="1:21" ht="11.25">
      <c r="A20" s="6" t="s">
        <v>67</v>
      </c>
      <c r="B20" s="2">
        <v>14</v>
      </c>
      <c r="C20" s="25">
        <v>9.016801048066317E-08</v>
      </c>
      <c r="D20" s="25">
        <v>2.322101982370533E-08</v>
      </c>
      <c r="E20" s="25">
        <v>9.741698911167508E-08</v>
      </c>
      <c r="F20" s="25">
        <v>3.57389446198821E-07</v>
      </c>
      <c r="G20" s="25">
        <v>3.666376947432994E-07</v>
      </c>
      <c r="H20" s="25">
        <v>3.7005636827771714E-07</v>
      </c>
      <c r="I20" s="25">
        <v>0</v>
      </c>
      <c r="J20" s="25">
        <v>0</v>
      </c>
      <c r="K20" s="25">
        <v>1.2564133486839065E-07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1.9098433765473692E-07</v>
      </c>
      <c r="S20" s="25">
        <v>0</v>
      </c>
      <c r="T20" s="25">
        <v>0</v>
      </c>
      <c r="U20" s="25">
        <v>5.161784972356525E-08</v>
      </c>
    </row>
    <row r="21" spans="1:21" ht="11.25">
      <c r="A21" s="6" t="s">
        <v>68</v>
      </c>
      <c r="B21" s="2">
        <v>15</v>
      </c>
      <c r="C21" s="25">
        <v>3.012804778642856E-07</v>
      </c>
      <c r="D21" s="25">
        <v>6.748084991885335E-08</v>
      </c>
      <c r="E21" s="25">
        <v>3.5617353950791263E-07</v>
      </c>
      <c r="F21" s="25">
        <v>1.2132240370883095E-06</v>
      </c>
      <c r="G21" s="25">
        <v>1.438008014609561E-06</v>
      </c>
      <c r="H21" s="25">
        <v>1.3552158776396194E-06</v>
      </c>
      <c r="I21" s="25">
        <v>0</v>
      </c>
      <c r="J21" s="25">
        <v>0</v>
      </c>
      <c r="K21" s="25">
        <v>4.797827348099099E-07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7.833452220444509E-07</v>
      </c>
      <c r="S21" s="25">
        <v>0</v>
      </c>
      <c r="T21" s="25">
        <v>0</v>
      </c>
      <c r="U21" s="25">
        <v>2.0251630850237997E-07</v>
      </c>
    </row>
    <row r="22" spans="1:21" ht="11.25">
      <c r="A22" s="6" t="s">
        <v>69</v>
      </c>
      <c r="B22" s="2">
        <v>16</v>
      </c>
      <c r="C22" s="25">
        <v>6.805335627421658E-08</v>
      </c>
      <c r="D22" s="25">
        <v>1.4580398148521632E-08</v>
      </c>
      <c r="E22" s="25">
        <v>8.21688171935129E-08</v>
      </c>
      <c r="F22" s="25">
        <v>2.7372858700396185E-07</v>
      </c>
      <c r="G22" s="25">
        <v>3.385256624172985E-07</v>
      </c>
      <c r="H22" s="25">
        <v>3.1612187611369377E-07</v>
      </c>
      <c r="I22" s="25">
        <v>0</v>
      </c>
      <c r="J22" s="25">
        <v>0</v>
      </c>
      <c r="K22" s="25">
        <v>1.1227841880733784E-07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1.8604488160740263E-07</v>
      </c>
      <c r="S22" s="25">
        <v>0</v>
      </c>
      <c r="T22" s="25">
        <v>0</v>
      </c>
      <c r="U22" s="25">
        <v>4.7682890247330824E-08</v>
      </c>
    </row>
  </sheetData>
  <sheetProtection password="88E5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52"/>
  <sheetViews>
    <sheetView zoomScalePageLayoutView="0" workbookViewId="0" topLeftCell="A1">
      <pane ySplit="4" topLeftCell="A5" activePane="bottomLeft" state="frozen"/>
      <selection pane="topLeft" activeCell="L7" sqref="L7"/>
      <selection pane="bottomLeft" activeCell="F13" sqref="F13"/>
    </sheetView>
  </sheetViews>
  <sheetFormatPr defaultColWidth="8.8515625" defaultRowHeight="15"/>
  <cols>
    <col min="1" max="1" width="3.8515625" style="14" bestFit="1" customWidth="1"/>
    <col min="2" max="2" width="4.140625" style="14" customWidth="1"/>
    <col min="3" max="3" width="16.7109375" style="14" customWidth="1"/>
    <col min="4" max="4" width="9.7109375" style="14" bestFit="1" customWidth="1"/>
    <col min="5" max="5" width="1.421875" style="14" bestFit="1" customWidth="1"/>
    <col min="6" max="6" width="9.7109375" style="14" bestFit="1" customWidth="1"/>
    <col min="7" max="7" width="1.421875" style="14" bestFit="1" customWidth="1"/>
    <col min="8" max="8" width="9.7109375" style="14" bestFit="1" customWidth="1"/>
    <col min="9" max="9" width="1.421875" style="14" bestFit="1" customWidth="1"/>
    <col min="10" max="10" width="9.7109375" style="14" bestFit="1" customWidth="1"/>
    <col min="11" max="11" width="1.28515625" style="14" bestFit="1" customWidth="1"/>
    <col min="12" max="12" width="9.28125" style="14" bestFit="1" customWidth="1"/>
    <col min="13" max="13" width="1.28515625" style="14" bestFit="1" customWidth="1"/>
    <col min="14" max="14" width="9.28125" style="14" bestFit="1" customWidth="1"/>
    <col min="15" max="15" width="1.28515625" style="14" bestFit="1" customWidth="1"/>
    <col min="16" max="16" width="9.28125" style="14" bestFit="1" customWidth="1"/>
    <col min="17" max="17" width="1.28515625" style="14" bestFit="1" customWidth="1"/>
    <col min="18" max="18" width="9.28125" style="14" bestFit="1" customWidth="1"/>
    <col min="19" max="19" width="1.28515625" style="14" bestFit="1" customWidth="1"/>
    <col min="20" max="20" width="9.28125" style="14" bestFit="1" customWidth="1"/>
    <col min="21" max="21" width="1.28515625" style="14" bestFit="1" customWidth="1"/>
    <col min="22" max="22" width="9.28125" style="14" bestFit="1" customWidth="1"/>
    <col min="23" max="23" width="1.28515625" style="14" bestFit="1" customWidth="1"/>
    <col min="24" max="24" width="9.28125" style="14" bestFit="1" customWidth="1"/>
    <col min="25" max="25" width="1.28515625" style="14" bestFit="1" customWidth="1"/>
    <col min="26" max="26" width="9.28125" style="14" bestFit="1" customWidth="1"/>
    <col min="27" max="27" width="1.28515625" style="14" bestFit="1" customWidth="1"/>
    <col min="28" max="28" width="9.28125" style="14" bestFit="1" customWidth="1"/>
    <col min="29" max="29" width="1.28515625" style="14" bestFit="1" customWidth="1"/>
    <col min="30" max="30" width="9.28125" style="14" bestFit="1" customWidth="1"/>
    <col min="31" max="31" width="1.28515625" style="14" bestFit="1" customWidth="1"/>
    <col min="32" max="32" width="9.28125" style="14" bestFit="1" customWidth="1"/>
    <col min="33" max="33" width="1.28515625" style="14" bestFit="1" customWidth="1"/>
    <col min="34" max="34" width="9.28125" style="14" bestFit="1" customWidth="1"/>
    <col min="35" max="35" width="1.28515625" style="14" bestFit="1" customWidth="1"/>
    <col min="36" max="36" width="9.28125" style="14" bestFit="1" customWidth="1"/>
    <col min="37" max="37" width="1.28515625" style="14" bestFit="1" customWidth="1"/>
    <col min="38" max="38" width="9.28125" style="14" bestFit="1" customWidth="1"/>
    <col min="39" max="39" width="1.28515625" style="14" bestFit="1" customWidth="1"/>
    <col min="40" max="40" width="9.28125" style="14" bestFit="1" customWidth="1"/>
    <col min="41" max="41" width="1.57421875" style="14" customWidth="1"/>
    <col min="42" max="16384" width="8.8515625" style="14" customWidth="1"/>
  </cols>
  <sheetData>
    <row r="2" spans="4:40" ht="11.25">
      <c r="D2" s="29" t="s">
        <v>7</v>
      </c>
      <c r="F2" s="29" t="s">
        <v>7</v>
      </c>
      <c r="G2" s="29"/>
      <c r="H2" s="29" t="s">
        <v>7</v>
      </c>
      <c r="I2" s="29"/>
      <c r="J2" s="29" t="s">
        <v>7</v>
      </c>
      <c r="K2" s="29"/>
      <c r="L2" s="29" t="s">
        <v>7</v>
      </c>
      <c r="M2" s="29"/>
      <c r="N2" s="29" t="s">
        <v>7</v>
      </c>
      <c r="O2" s="29"/>
      <c r="P2" s="29" t="s">
        <v>7</v>
      </c>
      <c r="Q2" s="29"/>
      <c r="R2" s="29" t="s">
        <v>7</v>
      </c>
      <c r="S2" s="29"/>
      <c r="T2" s="29" t="s">
        <v>7</v>
      </c>
      <c r="U2" s="29"/>
      <c r="V2" s="29" t="s">
        <v>7</v>
      </c>
      <c r="W2" s="29"/>
      <c r="X2" s="29" t="s">
        <v>7</v>
      </c>
      <c r="Y2" s="29"/>
      <c r="Z2" s="29" t="s">
        <v>7</v>
      </c>
      <c r="AA2" s="29"/>
      <c r="AB2" s="29" t="s">
        <v>7</v>
      </c>
      <c r="AC2" s="29"/>
      <c r="AD2" s="29" t="s">
        <v>7</v>
      </c>
      <c r="AE2" s="29"/>
      <c r="AF2" s="29" t="s">
        <v>7</v>
      </c>
      <c r="AG2" s="29"/>
      <c r="AH2" s="29" t="s">
        <v>7</v>
      </c>
      <c r="AI2" s="29"/>
      <c r="AJ2" s="29" t="s">
        <v>7</v>
      </c>
      <c r="AK2" s="29"/>
      <c r="AL2" s="29" t="s">
        <v>7</v>
      </c>
      <c r="AM2" s="29"/>
      <c r="AN2" s="29" t="s">
        <v>7</v>
      </c>
    </row>
    <row r="3" spans="1:41" ht="11.25">
      <c r="A3" s="16"/>
      <c r="B3" s="16"/>
      <c r="C3" s="16"/>
      <c r="D3" s="16">
        <v>1</v>
      </c>
      <c r="E3" s="16"/>
      <c r="F3" s="16">
        <v>2</v>
      </c>
      <c r="G3" s="16"/>
      <c r="H3" s="16">
        <v>3</v>
      </c>
      <c r="I3" s="16"/>
      <c r="J3" s="16">
        <v>4</v>
      </c>
      <c r="K3" s="16"/>
      <c r="L3" s="16">
        <v>5</v>
      </c>
      <c r="M3" s="16"/>
      <c r="N3" s="16">
        <v>6</v>
      </c>
      <c r="O3" s="16"/>
      <c r="P3" s="16">
        <v>7</v>
      </c>
      <c r="Q3" s="16"/>
      <c r="R3" s="16">
        <v>8</v>
      </c>
      <c r="S3" s="16"/>
      <c r="T3" s="16">
        <v>9</v>
      </c>
      <c r="U3" s="16"/>
      <c r="V3" s="16">
        <v>10</v>
      </c>
      <c r="W3" s="16"/>
      <c r="X3" s="16">
        <v>11</v>
      </c>
      <c r="Y3" s="16"/>
      <c r="Z3" s="16">
        <v>12</v>
      </c>
      <c r="AA3" s="16"/>
      <c r="AB3" s="16">
        <v>13</v>
      </c>
      <c r="AC3" s="16"/>
      <c r="AD3" s="16">
        <v>14</v>
      </c>
      <c r="AE3" s="16"/>
      <c r="AF3" s="16">
        <v>15</v>
      </c>
      <c r="AG3" s="16"/>
      <c r="AH3" s="16">
        <v>16</v>
      </c>
      <c r="AI3" s="16"/>
      <c r="AJ3" s="16">
        <v>17</v>
      </c>
      <c r="AK3" s="16"/>
      <c r="AL3" s="16">
        <v>18</v>
      </c>
      <c r="AM3" s="16"/>
      <c r="AN3" s="16">
        <v>19</v>
      </c>
      <c r="AO3" s="16"/>
    </row>
    <row r="4" spans="1:41" ht="11.25">
      <c r="A4" s="16"/>
      <c r="B4" s="16"/>
      <c r="C4" s="16" t="s">
        <v>44</v>
      </c>
      <c r="D4" s="16" t="s">
        <v>16</v>
      </c>
      <c r="E4" s="16"/>
      <c r="F4" s="16" t="s">
        <v>17</v>
      </c>
      <c r="G4" s="16"/>
      <c r="H4" s="16" t="s">
        <v>18</v>
      </c>
      <c r="I4" s="16"/>
      <c r="J4" s="16" t="s">
        <v>19</v>
      </c>
      <c r="K4" s="16"/>
      <c r="L4" s="16" t="s">
        <v>20</v>
      </c>
      <c r="M4" s="16"/>
      <c r="N4" s="16" t="s">
        <v>21</v>
      </c>
      <c r="O4" s="16"/>
      <c r="P4" s="16" t="s">
        <v>22</v>
      </c>
      <c r="Q4" s="16"/>
      <c r="R4" s="16" t="s">
        <v>23</v>
      </c>
      <c r="S4" s="16"/>
      <c r="T4" s="16" t="s">
        <v>24</v>
      </c>
      <c r="U4" s="16"/>
      <c r="V4" s="16" t="s">
        <v>25</v>
      </c>
      <c r="W4" s="16"/>
      <c r="X4" s="16" t="s">
        <v>26</v>
      </c>
      <c r="Y4" s="16"/>
      <c r="Z4" s="16" t="s">
        <v>27</v>
      </c>
      <c r="AA4" s="16"/>
      <c r="AB4" s="16" t="s">
        <v>28</v>
      </c>
      <c r="AC4" s="16"/>
      <c r="AD4" s="16" t="s">
        <v>29</v>
      </c>
      <c r="AE4" s="16"/>
      <c r="AF4" s="16" t="s">
        <v>30</v>
      </c>
      <c r="AG4" s="16"/>
      <c r="AH4" s="16" t="s">
        <v>31</v>
      </c>
      <c r="AI4" s="16"/>
      <c r="AJ4" s="16" t="s">
        <v>32</v>
      </c>
      <c r="AK4" s="16"/>
      <c r="AL4" s="16" t="s">
        <v>33</v>
      </c>
      <c r="AM4" s="16"/>
      <c r="AN4" s="16" t="s">
        <v>34</v>
      </c>
      <c r="AO4" s="16"/>
    </row>
    <row r="5" spans="1:41" s="16" customFormat="1" ht="11.25">
      <c r="A5" s="30">
        <v>1</v>
      </c>
      <c r="B5" s="30">
        <v>0</v>
      </c>
      <c r="C5" s="14" t="s">
        <v>73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16" customFormat="1" ht="11.25">
      <c r="A6" s="17">
        <v>1</v>
      </c>
      <c r="B6" s="17">
        <v>2</v>
      </c>
      <c r="C6" s="14" t="str">
        <f>'FilePrep2 '!L7</f>
        <v>! X = 1.5,24,2.326,</v>
      </c>
      <c r="D6" s="56">
        <f>EnterAirEI!C7</f>
        <v>1.2340114322530764E-07</v>
      </c>
      <c r="E6" s="56" t="s">
        <v>15</v>
      </c>
      <c r="F6" s="56">
        <f>EnterAirEI!D7</f>
        <v>2.6380291900897124E-08</v>
      </c>
      <c r="G6" s="56" t="s">
        <v>15</v>
      </c>
      <c r="H6" s="56">
        <f>EnterAirEI!E7</f>
        <v>1.4888538422093983E-07</v>
      </c>
      <c r="I6" s="56" t="s">
        <v>15</v>
      </c>
      <c r="J6" s="56">
        <f>EnterAirEI!F7</f>
        <v>4.949235874962755E-07</v>
      </c>
      <c r="K6" s="56" t="s">
        <v>15</v>
      </c>
      <c r="L6" s="56">
        <f>EnterAirEI!G7</f>
        <v>6.142667498081227E-07</v>
      </c>
      <c r="M6" s="56" t="s">
        <v>15</v>
      </c>
      <c r="N6" s="56">
        <f>EnterAirEI!H7</f>
        <v>5.950311838344574E-07</v>
      </c>
      <c r="O6" s="56" t="s">
        <v>15</v>
      </c>
      <c r="P6" s="56">
        <f>EnterAirEI!I7</f>
        <v>0</v>
      </c>
      <c r="Q6" s="56" t="s">
        <v>15</v>
      </c>
      <c r="R6" s="56">
        <f>EnterAirEI!J7</f>
        <v>0</v>
      </c>
      <c r="S6" s="56" t="s">
        <v>15</v>
      </c>
      <c r="T6" s="56">
        <f>EnterAirEI!K7</f>
        <v>2.0458408910365754E-07</v>
      </c>
      <c r="U6" s="56" t="s">
        <v>15</v>
      </c>
      <c r="V6" s="56">
        <f>EnterAirEI!L7</f>
        <v>0</v>
      </c>
      <c r="W6" s="56" t="s">
        <v>15</v>
      </c>
      <c r="X6" s="56">
        <f>EnterAirEI!M7</f>
        <v>0</v>
      </c>
      <c r="Y6" s="56" t="s">
        <v>15</v>
      </c>
      <c r="Z6" s="56">
        <f>EnterAirEI!N7</f>
        <v>0</v>
      </c>
      <c r="AA6" s="56" t="s">
        <v>15</v>
      </c>
      <c r="AB6" s="56">
        <f>EnterAirEI!O7</f>
        <v>0</v>
      </c>
      <c r="AC6" s="56" t="s">
        <v>15</v>
      </c>
      <c r="AD6" s="56">
        <f>EnterAirEI!P7</f>
        <v>0</v>
      </c>
      <c r="AE6" s="56" t="s">
        <v>15</v>
      </c>
      <c r="AF6" s="56">
        <f>EnterAirEI!Q7</f>
        <v>0</v>
      </c>
      <c r="AG6" s="56" t="s">
        <v>15</v>
      </c>
      <c r="AH6" s="56">
        <f>EnterAirEI!R7</f>
        <v>3.346603299495426E-07</v>
      </c>
      <c r="AI6" s="56" t="s">
        <v>15</v>
      </c>
      <c r="AJ6" s="56">
        <f>EnterAirEI!S7</f>
        <v>0</v>
      </c>
      <c r="AK6" s="56" t="s">
        <v>15</v>
      </c>
      <c r="AL6" s="56">
        <f>EnterAirEI!T7</f>
        <v>0</v>
      </c>
      <c r="AM6" s="56" t="s">
        <v>15</v>
      </c>
      <c r="AN6" s="56">
        <f>EnterAirEI!U7</f>
        <v>8.65269530858496E-08</v>
      </c>
      <c r="AO6" s="14" t="s">
        <v>12</v>
      </c>
    </row>
    <row r="7" spans="1:40" ht="11.25">
      <c r="A7" s="31">
        <v>1</v>
      </c>
      <c r="B7" s="31">
        <v>3</v>
      </c>
      <c r="C7" s="31" t="s">
        <v>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11.25">
      <c r="A8" s="30">
        <v>2</v>
      </c>
      <c r="B8" s="30">
        <v>0</v>
      </c>
      <c r="C8" s="14" t="s">
        <v>74</v>
      </c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1" ht="11.25">
      <c r="A9" s="17">
        <v>2</v>
      </c>
      <c r="B9" s="17">
        <v>2</v>
      </c>
      <c r="C9" s="14" t="str">
        <f>'FilePrep2 '!L8</f>
        <v>! X = 1.5,337,2.326,</v>
      </c>
      <c r="D9" s="56">
        <f>EnterAirEI!C8</f>
        <v>7.651945046861332E-09</v>
      </c>
      <c r="E9" s="56" t="s">
        <v>15</v>
      </c>
      <c r="F9" s="56">
        <f>EnterAirEI!D8</f>
        <v>1.6358077297328264E-09</v>
      </c>
      <c r="G9" s="56" t="s">
        <v>15</v>
      </c>
      <c r="H9" s="56">
        <f>EnterAirEI!E8</f>
        <v>9.232189820635485E-09</v>
      </c>
      <c r="I9" s="56" t="s">
        <v>15</v>
      </c>
      <c r="J9" s="56">
        <f>EnterAirEI!F8</f>
        <v>3.068957057393197E-08</v>
      </c>
      <c r="K9" s="56" t="s">
        <v>15</v>
      </c>
      <c r="L9" s="56">
        <f>EnterAirEI!G8</f>
        <v>3.808988548075225E-08</v>
      </c>
      <c r="M9" s="56" t="s">
        <v>15</v>
      </c>
      <c r="N9" s="56">
        <f>EnterAirEI!H8</f>
        <v>3.689699597086485E-08</v>
      </c>
      <c r="O9" s="56" t="s">
        <v>15</v>
      </c>
      <c r="P9" s="56">
        <f>EnterAirEI!I8</f>
        <v>0</v>
      </c>
      <c r="Q9" s="56" t="s">
        <v>15</v>
      </c>
      <c r="R9" s="56">
        <f>EnterAirEI!J8</f>
        <v>0</v>
      </c>
      <c r="S9" s="56" t="s">
        <v>15</v>
      </c>
      <c r="T9" s="56">
        <f>EnterAirEI!K8</f>
        <v>1.2685990239735178E-08</v>
      </c>
      <c r="U9" s="56" t="s">
        <v>15</v>
      </c>
      <c r="V9" s="56">
        <f>EnterAirEI!L8</f>
        <v>0</v>
      </c>
      <c r="W9" s="56" t="s">
        <v>15</v>
      </c>
      <c r="X9" s="56">
        <f>EnterAirEI!M8</f>
        <v>0</v>
      </c>
      <c r="Y9" s="56" t="s">
        <v>15</v>
      </c>
      <c r="Z9" s="56">
        <f>EnterAirEI!N8</f>
        <v>0</v>
      </c>
      <c r="AA9" s="56" t="s">
        <v>15</v>
      </c>
      <c r="AB9" s="56">
        <f>EnterAirEI!O8</f>
        <v>0</v>
      </c>
      <c r="AC9" s="56" t="s">
        <v>15</v>
      </c>
      <c r="AD9" s="56">
        <f>EnterAirEI!P8</f>
        <v>0</v>
      </c>
      <c r="AE9" s="56" t="s">
        <v>15</v>
      </c>
      <c r="AF9" s="56">
        <f>EnterAirEI!Q8</f>
        <v>0</v>
      </c>
      <c r="AG9" s="56" t="s">
        <v>15</v>
      </c>
      <c r="AH9" s="56">
        <f>EnterAirEI!R8</f>
        <v>1.917172886477213E-08</v>
      </c>
      <c r="AI9" s="56" t="s">
        <v>15</v>
      </c>
      <c r="AJ9" s="56">
        <f>EnterAirEI!S8</f>
        <v>0</v>
      </c>
      <c r="AK9" s="56" t="s">
        <v>15</v>
      </c>
      <c r="AL9" s="56">
        <f>EnterAirEI!T8</f>
        <v>0</v>
      </c>
      <c r="AM9" s="56" t="s">
        <v>15</v>
      </c>
      <c r="AN9" s="56">
        <f>EnterAirEI!U8</f>
        <v>5.36542428036018E-09</v>
      </c>
      <c r="AO9" s="14" t="s">
        <v>12</v>
      </c>
    </row>
    <row r="10" spans="1:40" ht="11.25">
      <c r="A10" s="31">
        <v>2</v>
      </c>
      <c r="B10" s="31">
        <v>3</v>
      </c>
      <c r="C10" s="31" t="s">
        <v>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</row>
    <row r="11" spans="1:40" ht="11.25">
      <c r="A11" s="30">
        <v>3</v>
      </c>
      <c r="B11" s="30">
        <v>0</v>
      </c>
      <c r="C11" s="14" t="s">
        <v>75</v>
      </c>
      <c r="D11" s="5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1" ht="11.25">
      <c r="A12" s="17">
        <v>3</v>
      </c>
      <c r="B12" s="17">
        <v>2</v>
      </c>
      <c r="C12" s="14" t="str">
        <f>'FilePrep2 '!L9</f>
        <v>! X = 1.5,210,2.326,</v>
      </c>
      <c r="D12" s="56">
        <f>EnterAirEI!C9</f>
        <v>6.961579242996933E-09</v>
      </c>
      <c r="E12" s="56" t="s">
        <v>15</v>
      </c>
      <c r="F12" s="56">
        <f>EnterAirEI!D9</f>
        <v>1.488223591139487E-09</v>
      </c>
      <c r="G12" s="56" t="s">
        <v>15</v>
      </c>
      <c r="H12" s="56">
        <f>EnterAirEI!E9</f>
        <v>8.399252821229555E-09</v>
      </c>
      <c r="I12" s="56" t="s">
        <v>15</v>
      </c>
      <c r="J12" s="56">
        <f>EnterAirEI!F9</f>
        <v>2.7920728151544704E-08</v>
      </c>
      <c r="K12" s="56" t="s">
        <v>15</v>
      </c>
      <c r="L12" s="56">
        <f>EnterAirEI!G9</f>
        <v>3.465337956650649E-08</v>
      </c>
      <c r="M12" s="56" t="s">
        <v>15</v>
      </c>
      <c r="N12" s="56">
        <f>EnterAirEI!H9</f>
        <v>3.356811368961325E-08</v>
      </c>
      <c r="O12" s="56" t="s">
        <v>15</v>
      </c>
      <c r="P12" s="56">
        <f>EnterAirEI!I9</f>
        <v>0</v>
      </c>
      <c r="Q12" s="56" t="s">
        <v>15</v>
      </c>
      <c r="R12" s="56">
        <f>EnterAirEI!J9</f>
        <v>0</v>
      </c>
      <c r="S12" s="56" t="s">
        <v>15</v>
      </c>
      <c r="T12" s="56">
        <f>EnterAirEI!K9</f>
        <v>1.1541448061761352E-08</v>
      </c>
      <c r="U12" s="56" t="s">
        <v>15</v>
      </c>
      <c r="V12" s="56">
        <f>EnterAirEI!L9</f>
        <v>0</v>
      </c>
      <c r="W12" s="56" t="s">
        <v>15</v>
      </c>
      <c r="X12" s="56">
        <f>EnterAirEI!M9</f>
        <v>0</v>
      </c>
      <c r="Y12" s="56" t="s">
        <v>15</v>
      </c>
      <c r="Z12" s="56">
        <f>EnterAirEI!N9</f>
        <v>0</v>
      </c>
      <c r="AA12" s="56" t="s">
        <v>15</v>
      </c>
      <c r="AB12" s="56">
        <f>EnterAirEI!O9</f>
        <v>0</v>
      </c>
      <c r="AC12" s="56" t="s">
        <v>15</v>
      </c>
      <c r="AD12" s="56">
        <f>EnterAirEI!P9</f>
        <v>0</v>
      </c>
      <c r="AE12" s="56" t="s">
        <v>15</v>
      </c>
      <c r="AF12" s="56">
        <f>EnterAirEI!Q9</f>
        <v>0</v>
      </c>
      <c r="AG12" s="56" t="s">
        <v>15</v>
      </c>
      <c r="AH12" s="56">
        <f>EnterAirEI!R9</f>
        <v>1.8600334722739407E-08</v>
      </c>
      <c r="AI12" s="56" t="s">
        <v>15</v>
      </c>
      <c r="AJ12" s="56">
        <f>EnterAirEI!S9</f>
        <v>0</v>
      </c>
      <c r="AK12" s="56" t="s">
        <v>15</v>
      </c>
      <c r="AL12" s="56">
        <f>EnterAirEI!T9</f>
        <v>0</v>
      </c>
      <c r="AM12" s="56" t="s">
        <v>15</v>
      </c>
      <c r="AN12" s="56">
        <f>EnterAirEI!U9</f>
        <v>4.881350567898827E-09</v>
      </c>
      <c r="AO12" s="14" t="s">
        <v>12</v>
      </c>
    </row>
    <row r="13" spans="1:40" ht="11.25">
      <c r="A13" s="31">
        <v>3</v>
      </c>
      <c r="B13" s="31">
        <v>3</v>
      </c>
      <c r="C13" s="31" t="s">
        <v>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ht="11.25">
      <c r="A14" s="30">
        <v>4</v>
      </c>
      <c r="B14" s="30">
        <v>0</v>
      </c>
      <c r="C14" s="14" t="s">
        <v>76</v>
      </c>
      <c r="D14" s="5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</row>
    <row r="15" spans="1:41" ht="11.25">
      <c r="A15" s="17">
        <v>4</v>
      </c>
      <c r="B15" s="17">
        <v>2</v>
      </c>
      <c r="C15" s="14" t="str">
        <f>'FilePrep2 '!L10</f>
        <v>! X = 1.5,10,2.326,</v>
      </c>
      <c r="D15" s="56">
        <f>EnterAirEI!C10</f>
        <v>3.221185918877372E-08</v>
      </c>
      <c r="E15" s="56" t="s">
        <v>15</v>
      </c>
      <c r="F15" s="56">
        <f>EnterAirEI!D10</f>
        <v>4.673555259708981E-09</v>
      </c>
      <c r="G15" s="56" t="s">
        <v>15</v>
      </c>
      <c r="H15" s="56">
        <f>EnterAirEI!E10</f>
        <v>7.360975293408142E-08</v>
      </c>
      <c r="I15" s="56" t="s">
        <v>15</v>
      </c>
      <c r="J15" s="56">
        <f>EnterAirEI!F10</f>
        <v>1.876529104716419E-07</v>
      </c>
      <c r="K15" s="56" t="s">
        <v>15</v>
      </c>
      <c r="L15" s="56">
        <f>EnterAirEI!G10</f>
        <v>5.1644646566776416E-08</v>
      </c>
      <c r="M15" s="56" t="s">
        <v>15</v>
      </c>
      <c r="N15" s="56">
        <f>EnterAirEI!H10</f>
        <v>1.0952524815088555E-07</v>
      </c>
      <c r="O15" s="56" t="s">
        <v>15</v>
      </c>
      <c r="P15" s="56">
        <f>EnterAirEI!I10</f>
        <v>0</v>
      </c>
      <c r="Q15" s="56" t="s">
        <v>15</v>
      </c>
      <c r="R15" s="56">
        <f>EnterAirEI!J10</f>
        <v>0</v>
      </c>
      <c r="S15" s="56" t="s">
        <v>15</v>
      </c>
      <c r="T15" s="56">
        <f>EnterAirEI!K10</f>
        <v>3.2070995560580992E-09</v>
      </c>
      <c r="U15" s="56" t="s">
        <v>15</v>
      </c>
      <c r="V15" s="56">
        <f>EnterAirEI!L10</f>
        <v>0</v>
      </c>
      <c r="W15" s="56" t="s">
        <v>15</v>
      </c>
      <c r="X15" s="56">
        <f>EnterAirEI!M10</f>
        <v>0</v>
      </c>
      <c r="Y15" s="56" t="s">
        <v>15</v>
      </c>
      <c r="Z15" s="56">
        <f>EnterAirEI!N10</f>
        <v>0</v>
      </c>
      <c r="AA15" s="56" t="s">
        <v>15</v>
      </c>
      <c r="AB15" s="56">
        <f>EnterAirEI!O10</f>
        <v>2.023123928194656E-09</v>
      </c>
      <c r="AC15" s="56" t="s">
        <v>15</v>
      </c>
      <c r="AD15" s="56">
        <f>EnterAirEI!P10</f>
        <v>1.8732628964765332E-10</v>
      </c>
      <c r="AE15" s="56" t="s">
        <v>15</v>
      </c>
      <c r="AF15" s="56">
        <f>EnterAirEI!Q10</f>
        <v>0</v>
      </c>
      <c r="AG15" s="56" t="s">
        <v>15</v>
      </c>
      <c r="AH15" s="56">
        <f>EnterAirEI!R10</f>
        <v>2.0802420274190094E-07</v>
      </c>
      <c r="AI15" s="56" t="s">
        <v>15</v>
      </c>
      <c r="AJ15" s="56">
        <f>EnterAirEI!S10</f>
        <v>1.6577605229122703E-12</v>
      </c>
      <c r="AK15" s="56" t="s">
        <v>15</v>
      </c>
      <c r="AL15" s="56">
        <f>EnterAirEI!T10</f>
        <v>1.880170231988668E-10</v>
      </c>
      <c r="AM15" s="56" t="s">
        <v>15</v>
      </c>
      <c r="AN15" s="56">
        <f>EnterAirEI!U10</f>
        <v>4.053117580945652E-10</v>
      </c>
      <c r="AO15" s="14" t="s">
        <v>12</v>
      </c>
    </row>
    <row r="16" spans="1:40" ht="11.25">
      <c r="A16" s="31">
        <v>4</v>
      </c>
      <c r="B16" s="31">
        <v>3</v>
      </c>
      <c r="C16" s="31" t="s">
        <v>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</row>
    <row r="17" spans="1:40" ht="11.25">
      <c r="A17" s="30">
        <v>5</v>
      </c>
      <c r="B17" s="30">
        <v>0</v>
      </c>
      <c r="C17" s="14" t="s">
        <v>77</v>
      </c>
      <c r="D17" s="5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1" ht="11.25">
      <c r="A18" s="17">
        <v>5</v>
      </c>
      <c r="B18" s="17">
        <v>2</v>
      </c>
      <c r="C18" s="14" t="str">
        <f>'FilePrep2 '!L11</f>
        <v>! X = 1.5,72,2.326,</v>
      </c>
      <c r="D18" s="56">
        <f>EnterAirEI!C11</f>
        <v>2.9490150127716034E-08</v>
      </c>
      <c r="E18" s="56" t="s">
        <v>15</v>
      </c>
      <c r="F18" s="56">
        <f>EnterAirEI!D11</f>
        <v>1.6012938151881781E-09</v>
      </c>
      <c r="G18" s="56" t="s">
        <v>15</v>
      </c>
      <c r="H18" s="56">
        <f>EnterAirEI!E11</f>
        <v>2.653227616483357E-08</v>
      </c>
      <c r="I18" s="56" t="s">
        <v>15</v>
      </c>
      <c r="J18" s="56">
        <f>EnterAirEI!F11</f>
        <v>9.769634037853838E-08</v>
      </c>
      <c r="K18" s="56" t="s">
        <v>15</v>
      </c>
      <c r="L18" s="56">
        <f>EnterAirEI!G11</f>
        <v>3.826895822761928E-08</v>
      </c>
      <c r="M18" s="56" t="s">
        <v>15</v>
      </c>
      <c r="N18" s="56">
        <f>EnterAirEI!H11</f>
        <v>1.2183079568702233E-07</v>
      </c>
      <c r="O18" s="56" t="s">
        <v>15</v>
      </c>
      <c r="P18" s="56">
        <f>EnterAirEI!I11</f>
        <v>0</v>
      </c>
      <c r="Q18" s="56" t="s">
        <v>15</v>
      </c>
      <c r="R18" s="56">
        <f>EnterAirEI!J11</f>
        <v>0</v>
      </c>
      <c r="S18" s="56" t="s">
        <v>15</v>
      </c>
      <c r="T18" s="56">
        <f>EnterAirEI!K11</f>
        <v>9.053801538365174E-10</v>
      </c>
      <c r="U18" s="56" t="s">
        <v>15</v>
      </c>
      <c r="V18" s="56">
        <f>EnterAirEI!L11</f>
        <v>0</v>
      </c>
      <c r="W18" s="56" t="s">
        <v>15</v>
      </c>
      <c r="X18" s="56">
        <f>EnterAirEI!M11</f>
        <v>0</v>
      </c>
      <c r="Y18" s="56" t="s">
        <v>15</v>
      </c>
      <c r="Z18" s="56">
        <f>EnterAirEI!N11</f>
        <v>0</v>
      </c>
      <c r="AA18" s="56" t="s">
        <v>15</v>
      </c>
      <c r="AB18" s="56">
        <f>EnterAirEI!O11</f>
        <v>4.653732682800341E-13</v>
      </c>
      <c r="AC18" s="56" t="s">
        <v>15</v>
      </c>
      <c r="AD18" s="56">
        <f>EnterAirEI!P11</f>
        <v>4.30901174333365E-14</v>
      </c>
      <c r="AE18" s="56" t="s">
        <v>15</v>
      </c>
      <c r="AF18" s="56">
        <f>EnterAirEI!Q11</f>
        <v>0</v>
      </c>
      <c r="AG18" s="56" t="s">
        <v>15</v>
      </c>
      <c r="AH18" s="56">
        <f>EnterAirEI!R11</f>
        <v>1.6347078317446886E-07</v>
      </c>
      <c r="AI18" s="56" t="s">
        <v>15</v>
      </c>
      <c r="AJ18" s="56">
        <f>EnterAirEI!S11</f>
        <v>2.9550733969112864E-12</v>
      </c>
      <c r="AK18" s="56" t="s">
        <v>15</v>
      </c>
      <c r="AL18" s="56">
        <f>EnterAirEI!T11</f>
        <v>1.2743706994797058E-12</v>
      </c>
      <c r="AM18" s="56" t="s">
        <v>15</v>
      </c>
      <c r="AN18" s="56">
        <f>EnterAirEI!U11</f>
        <v>1.7698175511620864E-10</v>
      </c>
      <c r="AO18" s="14" t="s">
        <v>12</v>
      </c>
    </row>
    <row r="19" spans="1:40" ht="11.25">
      <c r="A19" s="31">
        <v>5</v>
      </c>
      <c r="B19" s="31">
        <v>3</v>
      </c>
      <c r="C19" s="31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1:40" ht="11.25">
      <c r="A20" s="30">
        <v>6</v>
      </c>
      <c r="B20" s="30">
        <v>0</v>
      </c>
      <c r="C20" s="14" t="s">
        <v>78</v>
      </c>
      <c r="D20" s="57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1:41" ht="11.25">
      <c r="A21" s="17">
        <v>6</v>
      </c>
      <c r="B21" s="17">
        <v>2</v>
      </c>
      <c r="C21" s="14" t="str">
        <f>'FilePrep2 '!L12</f>
        <v>! X = 1.5,59,2.326,</v>
      </c>
      <c r="D21" s="56">
        <f>EnterAirEI!C12</f>
        <v>1.0537707471298124E-07</v>
      </c>
      <c r="E21" s="56" t="s">
        <v>15</v>
      </c>
      <c r="F21" s="56">
        <f>EnterAirEI!D12</f>
        <v>1.3672988102122558E-08</v>
      </c>
      <c r="G21" s="56" t="s">
        <v>15</v>
      </c>
      <c r="H21" s="56">
        <f>EnterAirEI!E12</f>
        <v>1.3822248565995094E-07</v>
      </c>
      <c r="I21" s="56" t="s">
        <v>15</v>
      </c>
      <c r="J21" s="56">
        <f>EnterAirEI!F12</f>
        <v>5.665669114287085E-07</v>
      </c>
      <c r="K21" s="56" t="s">
        <v>15</v>
      </c>
      <c r="L21" s="56">
        <f>EnterAirEI!G12</f>
        <v>1.0638499691272904E-07</v>
      </c>
      <c r="M21" s="56" t="s">
        <v>15</v>
      </c>
      <c r="N21" s="56">
        <f>EnterAirEI!H12</f>
        <v>3.3343545145848233E-07</v>
      </c>
      <c r="O21" s="56" t="s">
        <v>15</v>
      </c>
      <c r="P21" s="56">
        <f>EnterAirEI!I12</f>
        <v>0</v>
      </c>
      <c r="Q21" s="56" t="s">
        <v>15</v>
      </c>
      <c r="R21" s="56">
        <f>EnterAirEI!J12</f>
        <v>0</v>
      </c>
      <c r="S21" s="56" t="s">
        <v>15</v>
      </c>
      <c r="T21" s="56">
        <f>EnterAirEI!K12</f>
        <v>1.2130141881543533E-08</v>
      </c>
      <c r="U21" s="56" t="s">
        <v>15</v>
      </c>
      <c r="V21" s="56">
        <f>EnterAirEI!L12</f>
        <v>0</v>
      </c>
      <c r="W21" s="56" t="s">
        <v>15</v>
      </c>
      <c r="X21" s="56">
        <f>EnterAirEI!M12</f>
        <v>0</v>
      </c>
      <c r="Y21" s="56" t="s">
        <v>15</v>
      </c>
      <c r="Z21" s="56">
        <f>EnterAirEI!N12</f>
        <v>0</v>
      </c>
      <c r="AA21" s="56" t="s">
        <v>15</v>
      </c>
      <c r="AB21" s="56">
        <f>EnterAirEI!O12</f>
        <v>2.108823408558349E-09</v>
      </c>
      <c r="AC21" s="56" t="s">
        <v>15</v>
      </c>
      <c r="AD21" s="56">
        <f>EnterAirEI!P12</f>
        <v>1.9526142671836564E-10</v>
      </c>
      <c r="AE21" s="56" t="s">
        <v>15</v>
      </c>
      <c r="AF21" s="56">
        <f>EnterAirEI!Q12</f>
        <v>0</v>
      </c>
      <c r="AG21" s="56" t="s">
        <v>15</v>
      </c>
      <c r="AH21" s="56">
        <f>EnterAirEI!R12</f>
        <v>4.343126517793946E-07</v>
      </c>
      <c r="AI21" s="56" t="s">
        <v>15</v>
      </c>
      <c r="AJ21" s="56">
        <f>EnterAirEI!S12</f>
        <v>6.821455194762941E-12</v>
      </c>
      <c r="AK21" s="56" t="s">
        <v>15</v>
      </c>
      <c r="AL21" s="56">
        <f>EnterAirEI!T12</f>
        <v>1.9810369971618354E-10</v>
      </c>
      <c r="AM21" s="56" t="s">
        <v>15</v>
      </c>
      <c r="AN21" s="56">
        <f>EnterAirEI!U12</f>
        <v>9.716883622842887E-10</v>
      </c>
      <c r="AO21" s="14" t="s">
        <v>12</v>
      </c>
    </row>
    <row r="22" spans="1:40" ht="11.25">
      <c r="A22" s="31">
        <v>6</v>
      </c>
      <c r="B22" s="31">
        <v>3</v>
      </c>
      <c r="C22" s="31" t="s">
        <v>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ht="11.25">
      <c r="A23" s="30">
        <v>7</v>
      </c>
      <c r="B23" s="30">
        <v>0</v>
      </c>
      <c r="C23" s="14" t="s">
        <v>89</v>
      </c>
      <c r="D23" s="57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  <row r="24" spans="1:41" ht="11.25">
      <c r="A24" s="17">
        <v>7</v>
      </c>
      <c r="B24" s="17">
        <v>2</v>
      </c>
      <c r="C24" s="14" t="str">
        <f>'FilePrep2 '!L13</f>
        <v>! X = 1.5,4,2.326,</v>
      </c>
      <c r="D24" s="56">
        <f>EnterAirEI!C13</f>
        <v>6.37081539921544E-07</v>
      </c>
      <c r="E24" s="56" t="s">
        <v>15</v>
      </c>
      <c r="F24" s="56">
        <f>EnterAirEI!D13</f>
        <v>2.7104014961510188E-08</v>
      </c>
      <c r="G24" s="56" t="s">
        <v>15</v>
      </c>
      <c r="H24" s="56">
        <f>EnterAirEI!E13</f>
        <v>5.964126246150043E-08</v>
      </c>
      <c r="I24" s="56" t="s">
        <v>15</v>
      </c>
      <c r="J24" s="56">
        <f>EnterAirEI!F13</f>
        <v>1.392690962930397E-06</v>
      </c>
      <c r="K24" s="56" t="s">
        <v>15</v>
      </c>
      <c r="L24" s="56">
        <f>EnterAirEI!G13</f>
        <v>0</v>
      </c>
      <c r="M24" s="56" t="s">
        <v>15</v>
      </c>
      <c r="N24" s="56">
        <f>EnterAirEI!H13</f>
        <v>3.194719135351633E-07</v>
      </c>
      <c r="O24" s="56" t="s">
        <v>15</v>
      </c>
      <c r="P24" s="56">
        <f>EnterAirEI!I13</f>
        <v>0</v>
      </c>
      <c r="Q24" s="56" t="s">
        <v>15</v>
      </c>
      <c r="R24" s="56">
        <f>EnterAirEI!J13</f>
        <v>8.149605050588235E-07</v>
      </c>
      <c r="S24" s="56" t="s">
        <v>15</v>
      </c>
      <c r="T24" s="56">
        <f>EnterAirEI!K13</f>
        <v>8.385164840430867E-08</v>
      </c>
      <c r="U24" s="56" t="s">
        <v>15</v>
      </c>
      <c r="V24" s="56">
        <f>EnterAirEI!L13</f>
        <v>0</v>
      </c>
      <c r="W24" s="56" t="s">
        <v>15</v>
      </c>
      <c r="X24" s="56">
        <f>EnterAirEI!M13</f>
        <v>0</v>
      </c>
      <c r="Y24" s="56" t="s">
        <v>15</v>
      </c>
      <c r="Z24" s="56">
        <f>EnterAirEI!N13</f>
        <v>0</v>
      </c>
      <c r="AA24" s="56" t="s">
        <v>15</v>
      </c>
      <c r="AB24" s="56">
        <f>EnterAirEI!O13</f>
        <v>0</v>
      </c>
      <c r="AC24" s="56" t="s">
        <v>15</v>
      </c>
      <c r="AD24" s="56">
        <f>EnterAirEI!P13</f>
        <v>0</v>
      </c>
      <c r="AE24" s="56" t="s">
        <v>15</v>
      </c>
      <c r="AF24" s="56">
        <f>EnterAirEI!Q13</f>
        <v>0</v>
      </c>
      <c r="AG24" s="56" t="s">
        <v>15</v>
      </c>
      <c r="AH24" s="56">
        <f>EnterAirEI!R13</f>
        <v>0</v>
      </c>
      <c r="AI24" s="56" t="s">
        <v>15</v>
      </c>
      <c r="AJ24" s="56">
        <f>EnterAirEI!S13</f>
        <v>0</v>
      </c>
      <c r="AK24" s="56" t="s">
        <v>15</v>
      </c>
      <c r="AL24" s="56">
        <f>EnterAirEI!T13</f>
        <v>0</v>
      </c>
      <c r="AM24" s="56" t="s">
        <v>15</v>
      </c>
      <c r="AN24" s="56">
        <f>EnterAirEI!U13</f>
        <v>1.5900884839165586E-10</v>
      </c>
      <c r="AO24" s="14" t="s">
        <v>12</v>
      </c>
    </row>
    <row r="25" spans="1:40" ht="11.25">
      <c r="A25" s="31">
        <v>7</v>
      </c>
      <c r="B25" s="31">
        <v>3</v>
      </c>
      <c r="C25" s="31" t="s">
        <v>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40" ht="11.25">
      <c r="A26" s="30">
        <v>8</v>
      </c>
      <c r="B26" s="30">
        <v>0</v>
      </c>
      <c r="C26" s="14" t="s">
        <v>90</v>
      </c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</row>
    <row r="27" spans="1:41" ht="11.25">
      <c r="A27" s="17">
        <v>8</v>
      </c>
      <c r="B27" s="17">
        <v>2</v>
      </c>
      <c r="C27" s="14" t="str">
        <f>'FilePrep2 '!L14</f>
        <v>! X = 6.1,4,6.98,</v>
      </c>
      <c r="D27" s="56">
        <f>EnterAirEI!C14</f>
        <v>6.317400920343147E-07</v>
      </c>
      <c r="E27" s="56" t="s">
        <v>15</v>
      </c>
      <c r="F27" s="56">
        <f>EnterAirEI!D14</f>
        <v>4.937252237170132E-08</v>
      </c>
      <c r="G27" s="56" t="s">
        <v>15</v>
      </c>
      <c r="H27" s="56">
        <f>EnterAirEI!E14</f>
        <v>3.1954255721780735E-07</v>
      </c>
      <c r="I27" s="56" t="s">
        <v>15</v>
      </c>
      <c r="J27" s="56">
        <f>EnterAirEI!F14</f>
        <v>2.2070780847502363E-06</v>
      </c>
      <c r="K27" s="56" t="s">
        <v>15</v>
      </c>
      <c r="L27" s="56">
        <f>EnterAirEI!G14</f>
        <v>0</v>
      </c>
      <c r="M27" s="56" t="s">
        <v>15</v>
      </c>
      <c r="N27" s="56">
        <f>EnterAirEI!H14</f>
        <v>5.074580094832799E-07</v>
      </c>
      <c r="O27" s="56" t="s">
        <v>15</v>
      </c>
      <c r="P27" s="56">
        <f>EnterAirEI!I14</f>
        <v>0</v>
      </c>
      <c r="Q27" s="56" t="s">
        <v>15</v>
      </c>
      <c r="R27" s="56">
        <f>EnterAirEI!J14</f>
        <v>0</v>
      </c>
      <c r="S27" s="56" t="s">
        <v>15</v>
      </c>
      <c r="T27" s="56">
        <f>EnterAirEI!K14</f>
        <v>9.219165051099159E-08</v>
      </c>
      <c r="U27" s="56" t="s">
        <v>15</v>
      </c>
      <c r="V27" s="56">
        <f>EnterAirEI!L14</f>
        <v>0</v>
      </c>
      <c r="W27" s="56" t="s">
        <v>15</v>
      </c>
      <c r="X27" s="56">
        <f>EnterAirEI!M14</f>
        <v>0</v>
      </c>
      <c r="Y27" s="56" t="s">
        <v>15</v>
      </c>
      <c r="Z27" s="56">
        <f>EnterAirEI!N14</f>
        <v>0</v>
      </c>
      <c r="AA27" s="56" t="s">
        <v>15</v>
      </c>
      <c r="AB27" s="56">
        <f>EnterAirEI!O14</f>
        <v>0</v>
      </c>
      <c r="AC27" s="56" t="s">
        <v>15</v>
      </c>
      <c r="AD27" s="56">
        <f>EnterAirEI!P14</f>
        <v>0</v>
      </c>
      <c r="AE27" s="56" t="s">
        <v>15</v>
      </c>
      <c r="AF27" s="56">
        <f>EnterAirEI!Q14</f>
        <v>0</v>
      </c>
      <c r="AG27" s="56" t="s">
        <v>15</v>
      </c>
      <c r="AH27" s="56">
        <f>EnterAirEI!R14</f>
        <v>0</v>
      </c>
      <c r="AI27" s="56" t="s">
        <v>15</v>
      </c>
      <c r="AJ27" s="56">
        <f>EnterAirEI!S14</f>
        <v>0</v>
      </c>
      <c r="AK27" s="56" t="s">
        <v>15</v>
      </c>
      <c r="AL27" s="56">
        <f>EnterAirEI!T14</f>
        <v>0</v>
      </c>
      <c r="AM27" s="56" t="s">
        <v>15</v>
      </c>
      <c r="AN27" s="56">
        <f>EnterAirEI!U14</f>
        <v>0</v>
      </c>
      <c r="AO27" s="14" t="s">
        <v>12</v>
      </c>
    </row>
    <row r="28" spans="1:40" ht="11.25">
      <c r="A28" s="31">
        <v>8</v>
      </c>
      <c r="B28" s="31">
        <v>3</v>
      </c>
      <c r="C28" s="31" t="s">
        <v>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1:40" ht="11.25">
      <c r="A29" s="30">
        <v>9</v>
      </c>
      <c r="B29" s="30">
        <v>0</v>
      </c>
      <c r="C29" s="14" t="s">
        <v>91</v>
      </c>
      <c r="D29" s="5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1:41" ht="11.25">
      <c r="A30" s="17">
        <v>9</v>
      </c>
      <c r="B30" s="17">
        <v>2</v>
      </c>
      <c r="C30" s="14" t="str">
        <f>'FilePrep2 '!L15</f>
        <v>! X = 6.1,4,11.63,</v>
      </c>
      <c r="D30" s="56">
        <f>EnterAirEI!C15</f>
        <v>6.289447818925699E-09</v>
      </c>
      <c r="E30" s="56" t="s">
        <v>15</v>
      </c>
      <c r="F30" s="56">
        <f>EnterAirEI!D15</f>
        <v>8.748176721453169E-10</v>
      </c>
      <c r="G30" s="56" t="s">
        <v>15</v>
      </c>
      <c r="H30" s="56">
        <f>EnterAirEI!E15</f>
        <v>7.313950936659493E-10</v>
      </c>
      <c r="I30" s="56" t="s">
        <v>15</v>
      </c>
      <c r="J30" s="56">
        <f>EnterAirEI!F15</f>
        <v>1.7014919155563495E-08</v>
      </c>
      <c r="K30" s="56" t="s">
        <v>15</v>
      </c>
      <c r="L30" s="56">
        <f>EnterAirEI!G15</f>
        <v>0</v>
      </c>
      <c r="M30" s="56" t="s">
        <v>15</v>
      </c>
      <c r="N30" s="56">
        <f>EnterAirEI!H15</f>
        <v>3.803218486491391E-09</v>
      </c>
      <c r="O30" s="56" t="s">
        <v>15</v>
      </c>
      <c r="P30" s="56">
        <f>EnterAirEI!I15</f>
        <v>0</v>
      </c>
      <c r="Q30" s="56" t="s">
        <v>15</v>
      </c>
      <c r="R30" s="56">
        <f>EnterAirEI!J15</f>
        <v>0</v>
      </c>
      <c r="S30" s="56" t="s">
        <v>15</v>
      </c>
      <c r="T30" s="56">
        <f>EnterAirEI!K15</f>
        <v>6.909438475127849E-10</v>
      </c>
      <c r="U30" s="56" t="s">
        <v>15</v>
      </c>
      <c r="V30" s="56">
        <f>EnterAirEI!L15</f>
        <v>0</v>
      </c>
      <c r="W30" s="56" t="s">
        <v>15</v>
      </c>
      <c r="X30" s="56">
        <f>EnterAirEI!M15</f>
        <v>0</v>
      </c>
      <c r="Y30" s="56" t="s">
        <v>15</v>
      </c>
      <c r="Z30" s="56">
        <f>EnterAirEI!N15</f>
        <v>0</v>
      </c>
      <c r="AA30" s="56" t="s">
        <v>15</v>
      </c>
      <c r="AB30" s="56">
        <f>EnterAirEI!O15</f>
        <v>0</v>
      </c>
      <c r="AC30" s="56" t="s">
        <v>15</v>
      </c>
      <c r="AD30" s="56">
        <f>EnterAirEI!P15</f>
        <v>0</v>
      </c>
      <c r="AE30" s="56" t="s">
        <v>15</v>
      </c>
      <c r="AF30" s="56">
        <f>EnterAirEI!Q15</f>
        <v>0</v>
      </c>
      <c r="AG30" s="56" t="s">
        <v>15</v>
      </c>
      <c r="AH30" s="56">
        <f>EnterAirEI!R15</f>
        <v>0</v>
      </c>
      <c r="AI30" s="56" t="s">
        <v>15</v>
      </c>
      <c r="AJ30" s="56">
        <f>EnterAirEI!S15</f>
        <v>0</v>
      </c>
      <c r="AK30" s="56" t="s">
        <v>15</v>
      </c>
      <c r="AL30" s="56">
        <f>EnterAirEI!T15</f>
        <v>0</v>
      </c>
      <c r="AM30" s="56" t="s">
        <v>15</v>
      </c>
      <c r="AN30" s="56">
        <f>EnterAirEI!U15</f>
        <v>0</v>
      </c>
      <c r="AO30" s="14" t="s">
        <v>12</v>
      </c>
    </row>
    <row r="31" spans="1:40" ht="11.25">
      <c r="A31" s="31">
        <v>9</v>
      </c>
      <c r="B31" s="31">
        <v>3</v>
      </c>
      <c r="C31" s="31" t="s">
        <v>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1:40" ht="11.25">
      <c r="A32" s="30">
        <v>10</v>
      </c>
      <c r="B32" s="30">
        <v>0</v>
      </c>
      <c r="C32" s="14" t="s">
        <v>92</v>
      </c>
      <c r="D32" s="5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1:41" ht="11.25">
      <c r="A33" s="17">
        <v>10</v>
      </c>
      <c r="B33" s="17">
        <v>2</v>
      </c>
      <c r="C33" s="14" t="str">
        <f>'FilePrep2 '!L16</f>
        <v>! X = 533.5,4,354.4,</v>
      </c>
      <c r="D33" s="56">
        <f>EnterAirEI!C16</f>
        <v>6.108315108529214E-08</v>
      </c>
      <c r="E33" s="56" t="s">
        <v>15</v>
      </c>
      <c r="F33" s="56">
        <f>EnterAirEI!D16</f>
        <v>4.405264075724015E-09</v>
      </c>
      <c r="G33" s="56" t="s">
        <v>15</v>
      </c>
      <c r="H33" s="56">
        <f>EnterAirEI!E16</f>
        <v>1.758329415378411E-08</v>
      </c>
      <c r="I33" s="56" t="s">
        <v>15</v>
      </c>
      <c r="J33" s="56">
        <f>EnterAirEI!F16</f>
        <v>2.06609732603271E-07</v>
      </c>
      <c r="K33" s="56" t="s">
        <v>15</v>
      </c>
      <c r="L33" s="56">
        <f>EnterAirEI!G16</f>
        <v>0</v>
      </c>
      <c r="M33" s="56" t="s">
        <v>15</v>
      </c>
      <c r="N33" s="56">
        <f>EnterAirEI!H16</f>
        <v>3.259901559849763E-08</v>
      </c>
      <c r="O33" s="56" t="s">
        <v>15</v>
      </c>
      <c r="P33" s="56">
        <f>EnterAirEI!I16</f>
        <v>0</v>
      </c>
      <c r="Q33" s="56" t="s">
        <v>15</v>
      </c>
      <c r="R33" s="56">
        <f>EnterAirEI!J16</f>
        <v>0</v>
      </c>
      <c r="S33" s="56" t="s">
        <v>15</v>
      </c>
      <c r="T33" s="56">
        <f>EnterAirEI!K16</f>
        <v>5.92237583582387E-09</v>
      </c>
      <c r="U33" s="56" t="s">
        <v>15</v>
      </c>
      <c r="V33" s="56">
        <f>EnterAirEI!L16</f>
        <v>0</v>
      </c>
      <c r="W33" s="56" t="s">
        <v>15</v>
      </c>
      <c r="X33" s="56">
        <f>EnterAirEI!M16</f>
        <v>0</v>
      </c>
      <c r="Y33" s="56" t="s">
        <v>15</v>
      </c>
      <c r="Z33" s="56">
        <f>EnterAirEI!N16</f>
        <v>0</v>
      </c>
      <c r="AA33" s="56" t="s">
        <v>15</v>
      </c>
      <c r="AB33" s="56">
        <f>EnterAirEI!O16</f>
        <v>0</v>
      </c>
      <c r="AC33" s="56" t="s">
        <v>15</v>
      </c>
      <c r="AD33" s="56">
        <f>EnterAirEI!P16</f>
        <v>0</v>
      </c>
      <c r="AE33" s="56" t="s">
        <v>15</v>
      </c>
      <c r="AF33" s="56">
        <f>EnterAirEI!Q16</f>
        <v>0</v>
      </c>
      <c r="AG33" s="56" t="s">
        <v>15</v>
      </c>
      <c r="AH33" s="56">
        <f>EnterAirEI!R16</f>
        <v>0</v>
      </c>
      <c r="AI33" s="56" t="s">
        <v>15</v>
      </c>
      <c r="AJ33" s="56">
        <f>EnterAirEI!S16</f>
        <v>0</v>
      </c>
      <c r="AK33" s="56" t="s">
        <v>15</v>
      </c>
      <c r="AL33" s="56">
        <f>EnterAirEI!T16</f>
        <v>0</v>
      </c>
      <c r="AM33" s="56" t="s">
        <v>15</v>
      </c>
      <c r="AN33" s="56">
        <f>EnterAirEI!U16</f>
        <v>0</v>
      </c>
      <c r="AO33" s="14" t="s">
        <v>12</v>
      </c>
    </row>
    <row r="34" spans="1:40" ht="11.25">
      <c r="A34" s="31">
        <v>10</v>
      </c>
      <c r="B34" s="31">
        <v>3</v>
      </c>
      <c r="C34" s="31" t="s">
        <v>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</row>
    <row r="35" spans="1:40" ht="11.25">
      <c r="A35" s="30">
        <v>11</v>
      </c>
      <c r="B35" s="30">
        <v>0</v>
      </c>
      <c r="C35" s="14" t="s">
        <v>79</v>
      </c>
      <c r="D35" s="57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</row>
    <row r="36" spans="1:41" ht="11.25">
      <c r="A36" s="17">
        <v>11</v>
      </c>
      <c r="B36" s="17">
        <v>2</v>
      </c>
      <c r="C36" s="14" t="str">
        <f>'FilePrep2 '!L17</f>
        <v>! X = 1.5,20,2.326,</v>
      </c>
      <c r="D36" s="56">
        <f>EnterAirEI!C17</f>
        <v>4.470102895713779E-06</v>
      </c>
      <c r="E36" s="56" t="s">
        <v>15</v>
      </c>
      <c r="F36" s="56">
        <f>EnterAirEI!D17</f>
        <v>1.532448525114757E-06</v>
      </c>
      <c r="G36" s="56" t="s">
        <v>15</v>
      </c>
      <c r="H36" s="56">
        <f>EnterAirEI!E17</f>
        <v>3.5692569549868978E-06</v>
      </c>
      <c r="I36" s="56" t="s">
        <v>15</v>
      </c>
      <c r="J36" s="56">
        <f>EnterAirEI!F17</f>
        <v>1.6447102792127573E-05</v>
      </c>
      <c r="K36" s="56" t="s">
        <v>15</v>
      </c>
      <c r="L36" s="56">
        <f>EnterAirEI!G17</f>
        <v>1.0005253421803121E-05</v>
      </c>
      <c r="M36" s="56" t="s">
        <v>15</v>
      </c>
      <c r="N36" s="56">
        <f>EnterAirEI!H17</f>
        <v>1.1857671218843692E-05</v>
      </c>
      <c r="O36" s="56" t="s">
        <v>15</v>
      </c>
      <c r="P36" s="56">
        <f>EnterAirEI!I17</f>
        <v>0</v>
      </c>
      <c r="Q36" s="56" t="s">
        <v>15</v>
      </c>
      <c r="R36" s="56">
        <f>EnterAirEI!J17</f>
        <v>0</v>
      </c>
      <c r="S36" s="56" t="s">
        <v>15</v>
      </c>
      <c r="T36" s="56">
        <f>EnterAirEI!K17</f>
        <v>3.859583646236851E-06</v>
      </c>
      <c r="U36" s="56" t="s">
        <v>15</v>
      </c>
      <c r="V36" s="56">
        <f>EnterAirEI!L17</f>
        <v>0</v>
      </c>
      <c r="W36" s="56" t="s">
        <v>15</v>
      </c>
      <c r="X36" s="56">
        <f>EnterAirEI!M17</f>
        <v>0</v>
      </c>
      <c r="Y36" s="56" t="s">
        <v>15</v>
      </c>
      <c r="Z36" s="56">
        <f>EnterAirEI!N17</f>
        <v>0</v>
      </c>
      <c r="AA36" s="56" t="s">
        <v>15</v>
      </c>
      <c r="AB36" s="56">
        <f>EnterAirEI!O17</f>
        <v>0</v>
      </c>
      <c r="AC36" s="56" t="s">
        <v>15</v>
      </c>
      <c r="AD36" s="56">
        <f>EnterAirEI!P17</f>
        <v>0</v>
      </c>
      <c r="AE36" s="56" t="s">
        <v>15</v>
      </c>
      <c r="AF36" s="56">
        <f>EnterAirEI!Q17</f>
        <v>0</v>
      </c>
      <c r="AG36" s="56" t="s">
        <v>15</v>
      </c>
      <c r="AH36" s="56">
        <f>EnterAirEI!R17</f>
        <v>3.903228310142441E-06</v>
      </c>
      <c r="AI36" s="56" t="s">
        <v>15</v>
      </c>
      <c r="AJ36" s="56">
        <f>EnterAirEI!S17</f>
        <v>0</v>
      </c>
      <c r="AK36" s="56" t="s">
        <v>15</v>
      </c>
      <c r="AL36" s="56">
        <f>EnterAirEI!T17</f>
        <v>0</v>
      </c>
      <c r="AM36" s="56" t="s">
        <v>15</v>
      </c>
      <c r="AN36" s="56">
        <f>EnterAirEI!U17</f>
        <v>1.4077682454477048E-06</v>
      </c>
      <c r="AO36" s="14" t="s">
        <v>12</v>
      </c>
    </row>
    <row r="37" spans="1:40" ht="11.25">
      <c r="A37" s="31">
        <v>11</v>
      </c>
      <c r="B37" s="31">
        <v>3</v>
      </c>
      <c r="C37" s="31" t="s">
        <v>8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</row>
    <row r="38" spans="1:40" ht="11.25">
      <c r="A38" s="30">
        <v>12</v>
      </c>
      <c r="B38" s="30">
        <v>0</v>
      </c>
      <c r="C38" s="14" t="s">
        <v>80</v>
      </c>
      <c r="D38" s="57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</row>
    <row r="39" spans="1:41" ht="11.25">
      <c r="A39" s="17">
        <v>12</v>
      </c>
      <c r="B39" s="17">
        <v>2</v>
      </c>
      <c r="C39" s="14" t="str">
        <f>'FilePrep2 '!L18</f>
        <v>! X = 1.5,52,2.326,</v>
      </c>
      <c r="D39" s="56">
        <f>EnterAirEI!C18</f>
        <v>1.788010274747871E-08</v>
      </c>
      <c r="E39" s="56" t="s">
        <v>15</v>
      </c>
      <c r="F39" s="56">
        <f>EnterAirEI!D18</f>
        <v>3.822349755993074E-09</v>
      </c>
      <c r="G39" s="56" t="s">
        <v>15</v>
      </c>
      <c r="H39" s="56">
        <f>EnterAirEI!E18</f>
        <v>2.1572619976524636E-08</v>
      </c>
      <c r="I39" s="56" t="s">
        <v>15</v>
      </c>
      <c r="J39" s="56">
        <f>EnterAirEI!F18</f>
        <v>7.17115284777145E-08</v>
      </c>
      <c r="K39" s="56" t="s">
        <v>15</v>
      </c>
      <c r="L39" s="56">
        <f>EnterAirEI!G18</f>
        <v>8.900365356320753E-08</v>
      </c>
      <c r="M39" s="56" t="s">
        <v>15</v>
      </c>
      <c r="N39" s="56">
        <f>EnterAirEI!H18</f>
        <v>8.558357530267648E-08</v>
      </c>
      <c r="O39" s="56" t="s">
        <v>15</v>
      </c>
      <c r="P39" s="56">
        <f>EnterAirEI!I18</f>
        <v>0</v>
      </c>
      <c r="Q39" s="56" t="s">
        <v>15</v>
      </c>
      <c r="R39" s="56">
        <f>EnterAirEI!J18</f>
        <v>0</v>
      </c>
      <c r="S39" s="56" t="s">
        <v>15</v>
      </c>
      <c r="T39" s="56">
        <f>EnterAirEI!K18</f>
        <v>2.96207284773449E-08</v>
      </c>
      <c r="U39" s="56" t="s">
        <v>15</v>
      </c>
      <c r="V39" s="56">
        <f>EnterAirEI!L18</f>
        <v>0</v>
      </c>
      <c r="W39" s="56" t="s">
        <v>15</v>
      </c>
      <c r="X39" s="56">
        <f>EnterAirEI!M18</f>
        <v>0</v>
      </c>
      <c r="Y39" s="56" t="s">
        <v>15</v>
      </c>
      <c r="Z39" s="56">
        <f>EnterAirEI!N18</f>
        <v>0</v>
      </c>
      <c r="AA39" s="56" t="s">
        <v>15</v>
      </c>
      <c r="AB39" s="56">
        <f>EnterAirEI!O18</f>
        <v>0</v>
      </c>
      <c r="AC39" s="56" t="s">
        <v>15</v>
      </c>
      <c r="AD39" s="56">
        <f>EnterAirEI!P18</f>
        <v>0</v>
      </c>
      <c r="AE39" s="56" t="s">
        <v>15</v>
      </c>
      <c r="AF39" s="56">
        <f>EnterAirEI!Q18</f>
        <v>0</v>
      </c>
      <c r="AG39" s="56" t="s">
        <v>15</v>
      </c>
      <c r="AH39" s="56">
        <f>EnterAirEI!R18</f>
        <v>4.4762582047318464E-08</v>
      </c>
      <c r="AI39" s="56" t="s">
        <v>15</v>
      </c>
      <c r="AJ39" s="56">
        <f>EnterAirEI!S18</f>
        <v>0</v>
      </c>
      <c r="AK39" s="56" t="s">
        <v>15</v>
      </c>
      <c r="AL39" s="56">
        <f>EnterAirEI!T18</f>
        <v>0</v>
      </c>
      <c r="AM39" s="56" t="s">
        <v>15</v>
      </c>
      <c r="AN39" s="56">
        <f>EnterAirEI!U18</f>
        <v>1.2537248611842463E-08</v>
      </c>
      <c r="AO39" s="14" t="s">
        <v>12</v>
      </c>
    </row>
    <row r="40" spans="1:40" ht="11.25">
      <c r="A40" s="31">
        <v>12</v>
      </c>
      <c r="B40" s="31">
        <v>3</v>
      </c>
      <c r="C40" s="31" t="s">
        <v>8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</row>
    <row r="41" spans="1:40" ht="11.25">
      <c r="A41" s="30">
        <v>13</v>
      </c>
      <c r="B41" s="30">
        <v>0</v>
      </c>
      <c r="C41" s="14" t="s">
        <v>81</v>
      </c>
      <c r="D41" s="5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</row>
    <row r="42" spans="1:41" ht="11.25">
      <c r="A42" s="17">
        <v>13</v>
      </c>
      <c r="B42" s="17">
        <v>2</v>
      </c>
      <c r="C42" s="14" t="str">
        <f>'FilePrep2 '!L19</f>
        <v>! X = 1.5,43,2.326,</v>
      </c>
      <c r="D42" s="56">
        <f>EnterAirEI!C19</f>
        <v>8.840492681430735E-08</v>
      </c>
      <c r="E42" s="56" t="s">
        <v>15</v>
      </c>
      <c r="F42" s="56">
        <f>EnterAirEI!D19</f>
        <v>1.889891547099207E-08</v>
      </c>
      <c r="G42" s="56" t="s">
        <v>15</v>
      </c>
      <c r="H42" s="56">
        <f>EnterAirEI!E19</f>
        <v>1.066619088912367E-07</v>
      </c>
      <c r="I42" s="56" t="s">
        <v>15</v>
      </c>
      <c r="J42" s="56">
        <f>EnterAirEI!F19</f>
        <v>3.54564653030779E-07</v>
      </c>
      <c r="K42" s="56" t="s">
        <v>15</v>
      </c>
      <c r="L42" s="56">
        <f>EnterAirEI!G19</f>
        <v>4.400624308812124E-07</v>
      </c>
      <c r="M42" s="56" t="s">
        <v>15</v>
      </c>
      <c r="N42" s="56">
        <f>EnterAirEI!H19</f>
        <v>4.231530202286134E-07</v>
      </c>
      <c r="O42" s="56" t="s">
        <v>15</v>
      </c>
      <c r="P42" s="56">
        <f>EnterAirEI!I19</f>
        <v>0</v>
      </c>
      <c r="Q42" s="56" t="s">
        <v>15</v>
      </c>
      <c r="R42" s="56">
        <f>EnterAirEI!J19</f>
        <v>0</v>
      </c>
      <c r="S42" s="56" t="s">
        <v>15</v>
      </c>
      <c r="T42" s="56">
        <f>EnterAirEI!K19</f>
        <v>1.4645434170497042E-07</v>
      </c>
      <c r="U42" s="56" t="s">
        <v>15</v>
      </c>
      <c r="V42" s="56">
        <f>EnterAirEI!L19</f>
        <v>0</v>
      </c>
      <c r="W42" s="56" t="s">
        <v>15</v>
      </c>
      <c r="X42" s="56">
        <f>EnterAirEI!M19</f>
        <v>0</v>
      </c>
      <c r="Y42" s="56" t="s">
        <v>15</v>
      </c>
      <c r="Z42" s="56">
        <f>EnterAirEI!N19</f>
        <v>0</v>
      </c>
      <c r="AA42" s="56" t="s">
        <v>15</v>
      </c>
      <c r="AB42" s="56">
        <f>EnterAirEI!O19</f>
        <v>0</v>
      </c>
      <c r="AC42" s="56" t="s">
        <v>15</v>
      </c>
      <c r="AD42" s="56">
        <f>EnterAirEI!P19</f>
        <v>0</v>
      </c>
      <c r="AE42" s="56" t="s">
        <v>15</v>
      </c>
      <c r="AF42" s="56">
        <f>EnterAirEI!Q19</f>
        <v>0</v>
      </c>
      <c r="AG42" s="56" t="s">
        <v>15</v>
      </c>
      <c r="AH42" s="56">
        <f>EnterAirEI!R19</f>
        <v>2.4349230773537936E-07</v>
      </c>
      <c r="AI42" s="56" t="s">
        <v>15</v>
      </c>
      <c r="AJ42" s="56">
        <f>EnterAirEI!S19</f>
        <v>0</v>
      </c>
      <c r="AK42" s="56" t="s">
        <v>15</v>
      </c>
      <c r="AL42" s="56">
        <f>EnterAirEI!T19</f>
        <v>0</v>
      </c>
      <c r="AM42" s="56" t="s">
        <v>15</v>
      </c>
      <c r="AN42" s="56">
        <f>EnterAirEI!U19</f>
        <v>6.198815306802413E-08</v>
      </c>
      <c r="AO42" s="14" t="s">
        <v>12</v>
      </c>
    </row>
    <row r="43" spans="1:40" ht="11.25">
      <c r="A43" s="31">
        <v>13</v>
      </c>
      <c r="B43" s="31">
        <v>3</v>
      </c>
      <c r="C43" s="31" t="s">
        <v>8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ht="11.25">
      <c r="A44" s="30">
        <v>14</v>
      </c>
      <c r="B44" s="30">
        <v>0</v>
      </c>
      <c r="C44" s="14" t="s">
        <v>82</v>
      </c>
      <c r="D44" s="57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</row>
    <row r="45" spans="1:41" ht="11.25">
      <c r="A45" s="17">
        <v>14</v>
      </c>
      <c r="B45" s="17">
        <v>2</v>
      </c>
      <c r="C45" s="14" t="str">
        <f>'FilePrep2 '!L20</f>
        <v>! X = 1.5,9,2.326,</v>
      </c>
      <c r="D45" s="56">
        <f>EnterAirEI!C20</f>
        <v>9.016801048066317E-08</v>
      </c>
      <c r="E45" s="56" t="s">
        <v>15</v>
      </c>
      <c r="F45" s="56">
        <f>EnterAirEI!D20</f>
        <v>2.322101982370533E-08</v>
      </c>
      <c r="G45" s="56" t="s">
        <v>15</v>
      </c>
      <c r="H45" s="56">
        <f>EnterAirEI!E20</f>
        <v>9.741698911167508E-08</v>
      </c>
      <c r="I45" s="56" t="s">
        <v>15</v>
      </c>
      <c r="J45" s="56">
        <f>EnterAirEI!F20</f>
        <v>3.57389446198821E-07</v>
      </c>
      <c r="K45" s="56" t="s">
        <v>15</v>
      </c>
      <c r="L45" s="56">
        <f>EnterAirEI!G20</f>
        <v>3.666376947432994E-07</v>
      </c>
      <c r="M45" s="56" t="s">
        <v>15</v>
      </c>
      <c r="N45" s="56">
        <f>EnterAirEI!H20</f>
        <v>3.7005636827771714E-07</v>
      </c>
      <c r="O45" s="56" t="s">
        <v>15</v>
      </c>
      <c r="P45" s="56">
        <f>EnterAirEI!I20</f>
        <v>0</v>
      </c>
      <c r="Q45" s="56" t="s">
        <v>15</v>
      </c>
      <c r="R45" s="56">
        <f>EnterAirEI!J20</f>
        <v>0</v>
      </c>
      <c r="S45" s="56" t="s">
        <v>15</v>
      </c>
      <c r="T45" s="56">
        <f>EnterAirEI!K20</f>
        <v>1.2564133486839065E-07</v>
      </c>
      <c r="U45" s="56" t="s">
        <v>15</v>
      </c>
      <c r="V45" s="56">
        <f>EnterAirEI!L20</f>
        <v>0</v>
      </c>
      <c r="W45" s="56" t="s">
        <v>15</v>
      </c>
      <c r="X45" s="56">
        <f>EnterAirEI!M20</f>
        <v>0</v>
      </c>
      <c r="Y45" s="56" t="s">
        <v>15</v>
      </c>
      <c r="Z45" s="56">
        <f>EnterAirEI!N20</f>
        <v>0</v>
      </c>
      <c r="AA45" s="56" t="s">
        <v>15</v>
      </c>
      <c r="AB45" s="56">
        <f>EnterAirEI!O20</f>
        <v>0</v>
      </c>
      <c r="AC45" s="56" t="s">
        <v>15</v>
      </c>
      <c r="AD45" s="56">
        <f>EnterAirEI!P20</f>
        <v>0</v>
      </c>
      <c r="AE45" s="56" t="s">
        <v>15</v>
      </c>
      <c r="AF45" s="56">
        <f>EnterAirEI!Q20</f>
        <v>0</v>
      </c>
      <c r="AG45" s="56" t="s">
        <v>15</v>
      </c>
      <c r="AH45" s="56">
        <f>EnterAirEI!R20</f>
        <v>1.9098433765473692E-07</v>
      </c>
      <c r="AI45" s="56" t="s">
        <v>15</v>
      </c>
      <c r="AJ45" s="56">
        <f>EnterAirEI!S20</f>
        <v>0</v>
      </c>
      <c r="AK45" s="56" t="s">
        <v>15</v>
      </c>
      <c r="AL45" s="56">
        <f>EnterAirEI!T20</f>
        <v>0</v>
      </c>
      <c r="AM45" s="56" t="s">
        <v>15</v>
      </c>
      <c r="AN45" s="56">
        <f>EnterAirEI!U20</f>
        <v>5.161784972356525E-08</v>
      </c>
      <c r="AO45" s="14" t="s">
        <v>12</v>
      </c>
    </row>
    <row r="46" spans="1:40" ht="11.25">
      <c r="A46" s="31">
        <v>14</v>
      </c>
      <c r="B46" s="31">
        <v>3</v>
      </c>
      <c r="C46" s="31" t="s">
        <v>8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</row>
    <row r="47" spans="1:40" ht="11.25">
      <c r="A47" s="30">
        <v>15</v>
      </c>
      <c r="B47" s="30">
        <v>0</v>
      </c>
      <c r="C47" s="14" t="s">
        <v>83</v>
      </c>
      <c r="D47" s="57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</row>
    <row r="48" spans="1:41" ht="11.25">
      <c r="A48" s="17">
        <v>15</v>
      </c>
      <c r="B48" s="17">
        <v>2</v>
      </c>
      <c r="C48" s="14" t="str">
        <f>'FilePrep2 '!L21</f>
        <v>! X = 1.5,7,2.326,</v>
      </c>
      <c r="D48" s="56">
        <f>EnterAirEI!C21</f>
        <v>3.012804778642856E-07</v>
      </c>
      <c r="E48" s="56" t="s">
        <v>15</v>
      </c>
      <c r="F48" s="56">
        <f>EnterAirEI!D21</f>
        <v>6.748084991885335E-08</v>
      </c>
      <c r="G48" s="56" t="s">
        <v>15</v>
      </c>
      <c r="H48" s="56">
        <f>EnterAirEI!E21</f>
        <v>3.5617353950791263E-07</v>
      </c>
      <c r="I48" s="56" t="s">
        <v>15</v>
      </c>
      <c r="J48" s="56">
        <f>EnterAirEI!F21</f>
        <v>1.2132240370883095E-06</v>
      </c>
      <c r="K48" s="56" t="s">
        <v>15</v>
      </c>
      <c r="L48" s="56">
        <f>EnterAirEI!G21</f>
        <v>1.438008014609561E-06</v>
      </c>
      <c r="M48" s="56" t="s">
        <v>15</v>
      </c>
      <c r="N48" s="56">
        <f>EnterAirEI!H21</f>
        <v>1.3552158776396194E-06</v>
      </c>
      <c r="O48" s="56" t="s">
        <v>15</v>
      </c>
      <c r="P48" s="56">
        <f>EnterAirEI!I21</f>
        <v>0</v>
      </c>
      <c r="Q48" s="56" t="s">
        <v>15</v>
      </c>
      <c r="R48" s="56">
        <f>EnterAirEI!J21</f>
        <v>0</v>
      </c>
      <c r="S48" s="56" t="s">
        <v>15</v>
      </c>
      <c r="T48" s="56">
        <f>EnterAirEI!K21</f>
        <v>4.797827348099099E-07</v>
      </c>
      <c r="U48" s="56" t="s">
        <v>15</v>
      </c>
      <c r="V48" s="56">
        <f>EnterAirEI!L21</f>
        <v>0</v>
      </c>
      <c r="W48" s="56" t="s">
        <v>15</v>
      </c>
      <c r="X48" s="56">
        <f>EnterAirEI!M21</f>
        <v>0</v>
      </c>
      <c r="Y48" s="56" t="s">
        <v>15</v>
      </c>
      <c r="Z48" s="56">
        <f>EnterAirEI!N21</f>
        <v>0</v>
      </c>
      <c r="AA48" s="56" t="s">
        <v>15</v>
      </c>
      <c r="AB48" s="56">
        <f>EnterAirEI!O21</f>
        <v>0</v>
      </c>
      <c r="AC48" s="56" t="s">
        <v>15</v>
      </c>
      <c r="AD48" s="56">
        <f>EnterAirEI!P21</f>
        <v>0</v>
      </c>
      <c r="AE48" s="56" t="s">
        <v>15</v>
      </c>
      <c r="AF48" s="56">
        <f>EnterAirEI!Q21</f>
        <v>0</v>
      </c>
      <c r="AG48" s="56" t="s">
        <v>15</v>
      </c>
      <c r="AH48" s="56">
        <f>EnterAirEI!R21</f>
        <v>7.833452220444509E-07</v>
      </c>
      <c r="AI48" s="56" t="s">
        <v>15</v>
      </c>
      <c r="AJ48" s="56">
        <f>EnterAirEI!S21</f>
        <v>0</v>
      </c>
      <c r="AK48" s="56" t="s">
        <v>15</v>
      </c>
      <c r="AL48" s="56">
        <f>EnterAirEI!T21</f>
        <v>0</v>
      </c>
      <c r="AM48" s="56" t="s">
        <v>15</v>
      </c>
      <c r="AN48" s="56">
        <f>EnterAirEI!U21</f>
        <v>2.0251630850237997E-07</v>
      </c>
      <c r="AO48" s="14" t="s">
        <v>12</v>
      </c>
    </row>
    <row r="49" spans="1:40" ht="11.25">
      <c r="A49" s="31">
        <v>15</v>
      </c>
      <c r="B49" s="31">
        <v>3</v>
      </c>
      <c r="C49" s="31" t="s">
        <v>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</row>
    <row r="50" spans="1:40" ht="11.25">
      <c r="A50" s="30">
        <v>16</v>
      </c>
      <c r="B50" s="30">
        <v>0</v>
      </c>
      <c r="C50" s="14" t="s">
        <v>84</v>
      </c>
      <c r="D50" s="57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</row>
    <row r="51" spans="1:41" ht="11.25">
      <c r="A51" s="17">
        <v>16</v>
      </c>
      <c r="B51" s="17">
        <v>2</v>
      </c>
      <c r="C51" s="14" t="str">
        <f>'FilePrep2 '!L22</f>
        <v>! X = 1.5,127,2.326,</v>
      </c>
      <c r="D51" s="56">
        <f>EnterAirEI!C22</f>
        <v>6.805335627421658E-08</v>
      </c>
      <c r="E51" s="56" t="s">
        <v>15</v>
      </c>
      <c r="F51" s="56">
        <f>EnterAirEI!D22</f>
        <v>1.4580398148521632E-08</v>
      </c>
      <c r="G51" s="56" t="s">
        <v>15</v>
      </c>
      <c r="H51" s="56">
        <f>EnterAirEI!E22</f>
        <v>8.21688171935129E-08</v>
      </c>
      <c r="I51" s="56" t="s">
        <v>15</v>
      </c>
      <c r="J51" s="56">
        <f>EnterAirEI!F22</f>
        <v>2.7372858700396185E-07</v>
      </c>
      <c r="K51" s="56" t="s">
        <v>15</v>
      </c>
      <c r="L51" s="56">
        <f>EnterAirEI!G22</f>
        <v>3.385256624172985E-07</v>
      </c>
      <c r="M51" s="56" t="s">
        <v>15</v>
      </c>
      <c r="N51" s="56">
        <f>EnterAirEI!H22</f>
        <v>3.1612187611369377E-07</v>
      </c>
      <c r="O51" s="56" t="s">
        <v>15</v>
      </c>
      <c r="P51" s="56">
        <f>EnterAirEI!I22</f>
        <v>0</v>
      </c>
      <c r="Q51" s="56" t="s">
        <v>15</v>
      </c>
      <c r="R51" s="56">
        <f>EnterAirEI!J22</f>
        <v>0</v>
      </c>
      <c r="S51" s="56" t="s">
        <v>15</v>
      </c>
      <c r="T51" s="56">
        <f>EnterAirEI!K22</f>
        <v>1.1227841880733784E-07</v>
      </c>
      <c r="U51" s="56" t="s">
        <v>15</v>
      </c>
      <c r="V51" s="56">
        <f>EnterAirEI!L22</f>
        <v>0</v>
      </c>
      <c r="W51" s="56" t="s">
        <v>15</v>
      </c>
      <c r="X51" s="56">
        <f>EnterAirEI!M22</f>
        <v>0</v>
      </c>
      <c r="Y51" s="56" t="s">
        <v>15</v>
      </c>
      <c r="Z51" s="56">
        <f>EnterAirEI!N22</f>
        <v>0</v>
      </c>
      <c r="AA51" s="56" t="s">
        <v>15</v>
      </c>
      <c r="AB51" s="56">
        <f>EnterAirEI!O22</f>
        <v>0</v>
      </c>
      <c r="AC51" s="56" t="s">
        <v>15</v>
      </c>
      <c r="AD51" s="56">
        <f>EnterAirEI!P22</f>
        <v>0</v>
      </c>
      <c r="AE51" s="56" t="s">
        <v>15</v>
      </c>
      <c r="AF51" s="56">
        <f>EnterAirEI!Q22</f>
        <v>0</v>
      </c>
      <c r="AG51" s="56" t="s">
        <v>15</v>
      </c>
      <c r="AH51" s="56">
        <f>EnterAirEI!R22</f>
        <v>1.8604488160740263E-07</v>
      </c>
      <c r="AI51" s="56" t="s">
        <v>15</v>
      </c>
      <c r="AJ51" s="56">
        <f>EnterAirEI!S22</f>
        <v>0</v>
      </c>
      <c r="AK51" s="56" t="s">
        <v>15</v>
      </c>
      <c r="AL51" s="56">
        <f>EnterAirEI!T22</f>
        <v>0</v>
      </c>
      <c r="AM51" s="56" t="s">
        <v>15</v>
      </c>
      <c r="AN51" s="56">
        <f>EnterAirEI!U22</f>
        <v>4.7682890247330824E-08</v>
      </c>
      <c r="AO51" s="14" t="s">
        <v>12</v>
      </c>
    </row>
    <row r="52" spans="1:40" ht="11.25">
      <c r="A52" s="31">
        <v>16</v>
      </c>
      <c r="B52" s="31">
        <v>3</v>
      </c>
      <c r="C52" s="31" t="s">
        <v>8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</sheetData>
  <sheetProtection password="88E5"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2" sqref="C42"/>
    </sheetView>
  </sheetViews>
  <sheetFormatPr defaultColWidth="25.7109375" defaultRowHeight="15"/>
  <cols>
    <col min="1" max="1" width="6.28125" style="13" customWidth="1"/>
    <col min="2" max="2" width="8.28125" style="1" customWidth="1"/>
    <col min="3" max="3" width="29.00390625" style="1" customWidth="1"/>
    <col min="4" max="4" width="18.7109375" style="41" customWidth="1"/>
    <col min="5" max="5" width="5.8515625" style="41" customWidth="1"/>
    <col min="6" max="6" width="6.00390625" style="41" customWidth="1"/>
    <col min="7" max="7" width="7.140625" style="42" customWidth="1"/>
    <col min="8" max="8" width="7.57421875" style="42" customWidth="1"/>
    <col min="9" max="9" width="6.28125" style="42" customWidth="1"/>
    <col min="10" max="11" width="6.28125" style="41" customWidth="1"/>
    <col min="12" max="12" width="6.7109375" style="41" customWidth="1"/>
    <col min="13" max="13" width="4.8515625" style="41" customWidth="1"/>
    <col min="14" max="14" width="8.7109375" style="41" customWidth="1"/>
    <col min="15" max="16384" width="25.7109375" style="1" customWidth="1"/>
  </cols>
  <sheetData>
    <row r="2" spans="9:13" ht="11.25">
      <c r="I2" s="43" t="s">
        <v>93</v>
      </c>
      <c r="K2" s="44" t="s">
        <v>94</v>
      </c>
      <c r="L2" s="44" t="s">
        <v>94</v>
      </c>
      <c r="M2" s="44" t="s">
        <v>94</v>
      </c>
    </row>
    <row r="3" spans="1:14" ht="11.25">
      <c r="A3" s="13" t="s">
        <v>95</v>
      </c>
      <c r="B3" s="13" t="s">
        <v>6</v>
      </c>
      <c r="C3" s="32" t="s">
        <v>46</v>
      </c>
      <c r="D3" s="45" t="s">
        <v>96</v>
      </c>
      <c r="E3" s="45"/>
      <c r="F3" s="45" t="s">
        <v>97</v>
      </c>
      <c r="G3" s="46" t="s">
        <v>98</v>
      </c>
      <c r="H3" s="46" t="s">
        <v>99</v>
      </c>
      <c r="I3" s="46" t="s">
        <v>100</v>
      </c>
      <c r="J3" s="45" t="s">
        <v>101</v>
      </c>
      <c r="K3" s="45" t="s">
        <v>102</v>
      </c>
      <c r="L3" s="45" t="s">
        <v>103</v>
      </c>
      <c r="M3" s="45" t="s">
        <v>1</v>
      </c>
      <c r="N3" s="45" t="s">
        <v>104</v>
      </c>
    </row>
    <row r="4" spans="1:15" ht="11.25">
      <c r="A4" s="13">
        <v>8</v>
      </c>
      <c r="B4" s="47" t="s">
        <v>64</v>
      </c>
      <c r="C4" s="1" t="s">
        <v>50</v>
      </c>
      <c r="D4" s="44" t="s">
        <v>105</v>
      </c>
      <c r="E4" s="44">
        <v>1</v>
      </c>
      <c r="F4" s="44" t="s">
        <v>106</v>
      </c>
      <c r="G4" s="44">
        <v>525673.615885999</v>
      </c>
      <c r="H4" s="44">
        <v>5041291.87188</v>
      </c>
      <c r="I4" s="44">
        <v>10</v>
      </c>
      <c r="J4" s="44">
        <v>30</v>
      </c>
      <c r="K4" s="48">
        <f>J4*0.3048</f>
        <v>9.144</v>
      </c>
      <c r="L4" s="48">
        <v>8.0772</v>
      </c>
      <c r="M4" s="49">
        <v>20</v>
      </c>
      <c r="N4" s="44">
        <v>3346</v>
      </c>
      <c r="O4" s="1" t="s">
        <v>107</v>
      </c>
    </row>
    <row r="5" spans="1:15" ht="11.25">
      <c r="A5" s="13">
        <v>8</v>
      </c>
      <c r="B5" s="47" t="s">
        <v>64</v>
      </c>
      <c r="C5" s="1" t="s">
        <v>50</v>
      </c>
      <c r="D5" s="44" t="s">
        <v>105</v>
      </c>
      <c r="E5" s="44">
        <v>2</v>
      </c>
      <c r="F5" s="44" t="s">
        <v>108</v>
      </c>
      <c r="G5" s="44">
        <v>525734.27272</v>
      </c>
      <c r="H5" s="44">
        <v>5041294.90349</v>
      </c>
      <c r="I5" s="44">
        <v>10</v>
      </c>
      <c r="J5" s="44">
        <v>26</v>
      </c>
      <c r="K5" s="48">
        <f aca="true" t="shared" si="0" ref="K5:K51">J5*0.3048</f>
        <v>7.9248</v>
      </c>
      <c r="L5" s="48">
        <v>8.0772</v>
      </c>
      <c r="M5" s="49">
        <v>20</v>
      </c>
      <c r="N5" s="44"/>
      <c r="O5" s="1" t="s">
        <v>109</v>
      </c>
    </row>
    <row r="6" spans="1:15" ht="11.25">
      <c r="A6" s="13">
        <v>8</v>
      </c>
      <c r="B6" s="47" t="s">
        <v>64</v>
      </c>
      <c r="C6" s="1" t="s">
        <v>50</v>
      </c>
      <c r="D6" s="44" t="s">
        <v>105</v>
      </c>
      <c r="E6" s="44">
        <v>3</v>
      </c>
      <c r="F6" s="44" t="s">
        <v>110</v>
      </c>
      <c r="G6" s="44">
        <v>525732.035114999</v>
      </c>
      <c r="H6" s="44">
        <v>5041348.65185</v>
      </c>
      <c r="I6" s="44">
        <v>10</v>
      </c>
      <c r="J6" s="44">
        <v>20</v>
      </c>
      <c r="K6" s="48">
        <f t="shared" si="0"/>
        <v>6.096</v>
      </c>
      <c r="L6" s="48">
        <v>8.0772</v>
      </c>
      <c r="M6" s="49">
        <v>20</v>
      </c>
      <c r="N6" s="44"/>
      <c r="O6" s="50" t="s">
        <v>111</v>
      </c>
    </row>
    <row r="7" spans="1:14" ht="11.25">
      <c r="A7" s="13">
        <v>8</v>
      </c>
      <c r="B7" s="47" t="s">
        <v>64</v>
      </c>
      <c r="C7" s="1" t="s">
        <v>50</v>
      </c>
      <c r="D7" s="44" t="s">
        <v>105</v>
      </c>
      <c r="E7" s="44">
        <v>4</v>
      </c>
      <c r="F7" s="44" t="s">
        <v>112</v>
      </c>
      <c r="G7" s="44">
        <v>525670.963116999</v>
      </c>
      <c r="H7" s="44">
        <v>5041347.93389999</v>
      </c>
      <c r="I7" s="44">
        <v>10</v>
      </c>
      <c r="J7" s="44">
        <v>30</v>
      </c>
      <c r="K7" s="48">
        <f t="shared" si="0"/>
        <v>9.144</v>
      </c>
      <c r="L7" s="48">
        <v>8.0772</v>
      </c>
      <c r="M7" s="49">
        <v>20</v>
      </c>
      <c r="N7" s="44"/>
    </row>
    <row r="8" spans="1:14" ht="11.25">
      <c r="A8" s="13">
        <v>3</v>
      </c>
      <c r="B8" s="47" t="s">
        <v>59</v>
      </c>
      <c r="C8" s="1" t="s">
        <v>49</v>
      </c>
      <c r="D8" s="44" t="s">
        <v>113</v>
      </c>
      <c r="E8" s="44">
        <v>5</v>
      </c>
      <c r="F8" s="44" t="s">
        <v>106</v>
      </c>
      <c r="G8" s="44">
        <v>553226.290541999</v>
      </c>
      <c r="H8" s="44">
        <v>5016747.81053</v>
      </c>
      <c r="I8" s="44">
        <v>10</v>
      </c>
      <c r="J8" s="44">
        <v>659</v>
      </c>
      <c r="K8" s="48">
        <f t="shared" si="0"/>
        <v>200.8632</v>
      </c>
      <c r="L8" s="48">
        <v>209.4738</v>
      </c>
      <c r="M8" s="48"/>
      <c r="N8" s="44">
        <v>431668</v>
      </c>
    </row>
    <row r="9" spans="1:14" ht="11.25">
      <c r="A9" s="13">
        <v>3</v>
      </c>
      <c r="B9" s="47" t="s">
        <v>59</v>
      </c>
      <c r="C9" s="1" t="s">
        <v>49</v>
      </c>
      <c r="D9" s="44" t="s">
        <v>113</v>
      </c>
      <c r="E9" s="44">
        <v>6</v>
      </c>
      <c r="F9" s="44" t="s">
        <v>108</v>
      </c>
      <c r="G9" s="44">
        <v>553583.269015999</v>
      </c>
      <c r="H9" s="44">
        <v>5016755.23850999</v>
      </c>
      <c r="I9" s="44">
        <v>10</v>
      </c>
      <c r="J9" s="44">
        <v>735</v>
      </c>
      <c r="K9" s="48">
        <f t="shared" si="0"/>
        <v>224.02800000000002</v>
      </c>
      <c r="L9" s="48">
        <v>209.4738</v>
      </c>
      <c r="M9" s="48"/>
      <c r="N9" s="44"/>
    </row>
    <row r="10" spans="1:14" ht="11.25">
      <c r="A10" s="13">
        <v>3</v>
      </c>
      <c r="B10" s="47" t="s">
        <v>59</v>
      </c>
      <c r="C10" s="1" t="s">
        <v>49</v>
      </c>
      <c r="D10" s="44" t="s">
        <v>113</v>
      </c>
      <c r="E10" s="44">
        <v>7</v>
      </c>
      <c r="F10" s="44" t="s">
        <v>110</v>
      </c>
      <c r="G10" s="44">
        <v>553568.909083</v>
      </c>
      <c r="H10" s="44">
        <v>5017961.83796</v>
      </c>
      <c r="I10" s="44">
        <v>10</v>
      </c>
      <c r="J10" s="44">
        <v>738</v>
      </c>
      <c r="K10" s="48">
        <f t="shared" si="0"/>
        <v>224.94240000000002</v>
      </c>
      <c r="L10" s="48">
        <v>209.4738</v>
      </c>
      <c r="M10" s="48"/>
      <c r="N10" s="44"/>
    </row>
    <row r="11" spans="1:14" ht="11.25">
      <c r="A11" s="13">
        <v>3</v>
      </c>
      <c r="B11" s="47" t="s">
        <v>59</v>
      </c>
      <c r="C11" s="1" t="s">
        <v>49</v>
      </c>
      <c r="D11" s="44" t="s">
        <v>113</v>
      </c>
      <c r="E11" s="44">
        <v>8</v>
      </c>
      <c r="F11" s="44" t="s">
        <v>112</v>
      </c>
      <c r="G11" s="44">
        <v>553214.933134</v>
      </c>
      <c r="H11" s="44">
        <v>5017969.90225999</v>
      </c>
      <c r="I11" s="44">
        <v>10</v>
      </c>
      <c r="J11" s="44">
        <v>617</v>
      </c>
      <c r="K11" s="48">
        <f t="shared" si="0"/>
        <v>188.0616</v>
      </c>
      <c r="L11" s="48">
        <v>209.4738</v>
      </c>
      <c r="M11" s="48"/>
      <c r="N11" s="44"/>
    </row>
    <row r="12" spans="1:14" ht="11.25">
      <c r="A12" s="13">
        <v>4</v>
      </c>
      <c r="B12" s="47" t="s">
        <v>60</v>
      </c>
      <c r="C12" s="1" t="s">
        <v>70</v>
      </c>
      <c r="D12" s="44" t="s">
        <v>51</v>
      </c>
      <c r="E12" s="44">
        <v>9</v>
      </c>
      <c r="F12" s="44" t="s">
        <v>106</v>
      </c>
      <c r="G12" s="44">
        <v>545893.578918999</v>
      </c>
      <c r="H12" s="44">
        <v>5044046.22953</v>
      </c>
      <c r="I12" s="44">
        <v>10</v>
      </c>
      <c r="J12" s="44">
        <v>30</v>
      </c>
      <c r="K12" s="48">
        <f t="shared" si="0"/>
        <v>9.144</v>
      </c>
      <c r="L12" s="48">
        <v>9.753599999999999</v>
      </c>
      <c r="M12" s="48"/>
      <c r="N12" s="44">
        <v>911285</v>
      </c>
    </row>
    <row r="13" spans="1:14" ht="11.25">
      <c r="A13" s="13">
        <v>4</v>
      </c>
      <c r="B13" s="47" t="s">
        <v>60</v>
      </c>
      <c r="C13" s="1" t="s">
        <v>70</v>
      </c>
      <c r="D13" s="44" t="s">
        <v>51</v>
      </c>
      <c r="E13" s="44">
        <v>10</v>
      </c>
      <c r="F13" s="44" t="s">
        <v>108</v>
      </c>
      <c r="G13" s="44">
        <v>547776.694856</v>
      </c>
      <c r="H13" s="44">
        <v>5044052.88334999</v>
      </c>
      <c r="I13" s="44">
        <v>10</v>
      </c>
      <c r="J13" s="44">
        <v>39</v>
      </c>
      <c r="K13" s="48">
        <f t="shared" si="0"/>
        <v>11.8872</v>
      </c>
      <c r="L13" s="48">
        <v>9.753599999999999</v>
      </c>
      <c r="M13" s="48"/>
      <c r="N13" s="44"/>
    </row>
    <row r="14" spans="1:14" ht="11.25">
      <c r="A14" s="13">
        <v>4</v>
      </c>
      <c r="B14" s="47" t="s">
        <v>60</v>
      </c>
      <c r="C14" s="1" t="s">
        <v>70</v>
      </c>
      <c r="D14" s="44" t="s">
        <v>51</v>
      </c>
      <c r="E14" s="44">
        <v>11</v>
      </c>
      <c r="F14" s="44" t="s">
        <v>110</v>
      </c>
      <c r="G14" s="44">
        <v>547750.600462</v>
      </c>
      <c r="H14" s="44">
        <v>5044580.33626999</v>
      </c>
      <c r="I14" s="44">
        <v>10</v>
      </c>
      <c r="J14" s="44">
        <v>33</v>
      </c>
      <c r="K14" s="48">
        <f t="shared" si="0"/>
        <v>10.0584</v>
      </c>
      <c r="L14" s="48">
        <v>9.753599999999999</v>
      </c>
      <c r="M14" s="48"/>
      <c r="N14" s="44"/>
    </row>
    <row r="15" spans="1:14" ht="11.25">
      <c r="A15" s="13">
        <v>4</v>
      </c>
      <c r="B15" s="47" t="s">
        <v>60</v>
      </c>
      <c r="C15" s="1" t="s">
        <v>70</v>
      </c>
      <c r="D15" s="44" t="s">
        <v>51</v>
      </c>
      <c r="E15" s="44">
        <v>12</v>
      </c>
      <c r="F15" s="44" t="s">
        <v>112</v>
      </c>
      <c r="G15" s="44">
        <v>545897.460506999</v>
      </c>
      <c r="H15" s="44">
        <v>5044493.83569999</v>
      </c>
      <c r="I15" s="44">
        <v>10</v>
      </c>
      <c r="J15" s="44">
        <v>26</v>
      </c>
      <c r="K15" s="48">
        <f t="shared" si="0"/>
        <v>7.9248</v>
      </c>
      <c r="L15" s="48">
        <v>9.753599999999999</v>
      </c>
      <c r="M15" s="48"/>
      <c r="N15" s="44"/>
    </row>
    <row r="16" spans="1:14" ht="11.25">
      <c r="A16" s="13">
        <v>10</v>
      </c>
      <c r="B16" s="47" t="s">
        <v>66</v>
      </c>
      <c r="C16" s="1" t="s">
        <v>53</v>
      </c>
      <c r="D16" s="44" t="s">
        <v>114</v>
      </c>
      <c r="E16" s="44">
        <v>13</v>
      </c>
      <c r="F16" s="44" t="s">
        <v>106</v>
      </c>
      <c r="G16" s="44">
        <v>504181.471909</v>
      </c>
      <c r="H16" s="44">
        <v>5030367.36063999</v>
      </c>
      <c r="I16" s="44">
        <v>10</v>
      </c>
      <c r="J16" s="44">
        <v>121</v>
      </c>
      <c r="K16" s="48">
        <f t="shared" si="0"/>
        <v>36.8808</v>
      </c>
      <c r="L16" s="48">
        <v>42.672000000000004</v>
      </c>
      <c r="M16" s="48"/>
      <c r="N16" s="44">
        <v>255344</v>
      </c>
    </row>
    <row r="17" spans="1:14" ht="11.25">
      <c r="A17" s="13">
        <v>10</v>
      </c>
      <c r="B17" s="47" t="s">
        <v>66</v>
      </c>
      <c r="C17" s="1" t="s">
        <v>53</v>
      </c>
      <c r="D17" s="44" t="s">
        <v>114</v>
      </c>
      <c r="E17" s="44">
        <v>14</v>
      </c>
      <c r="F17" s="44" t="s">
        <v>108</v>
      </c>
      <c r="G17" s="44">
        <v>504404.469976</v>
      </c>
      <c r="H17" s="44">
        <v>5030036.79385999</v>
      </c>
      <c r="I17" s="44">
        <v>10</v>
      </c>
      <c r="J17" s="44">
        <v>121</v>
      </c>
      <c r="K17" s="48">
        <f t="shared" si="0"/>
        <v>36.8808</v>
      </c>
      <c r="L17" s="48">
        <v>42.672000000000004</v>
      </c>
      <c r="M17" s="48"/>
      <c r="N17" s="44"/>
    </row>
    <row r="18" spans="1:14" ht="11.25">
      <c r="A18" s="13">
        <v>10</v>
      </c>
      <c r="B18" s="47" t="s">
        <v>66</v>
      </c>
      <c r="C18" s="1" t="s">
        <v>53</v>
      </c>
      <c r="D18" s="44" t="s">
        <v>114</v>
      </c>
      <c r="E18" s="44">
        <v>15</v>
      </c>
      <c r="F18" s="44" t="s">
        <v>110</v>
      </c>
      <c r="G18" s="44">
        <v>504855.708244999</v>
      </c>
      <c r="H18" s="44">
        <v>5030745.37521999</v>
      </c>
      <c r="I18" s="44">
        <v>10</v>
      </c>
      <c r="J18" s="44">
        <v>177</v>
      </c>
      <c r="K18" s="48">
        <f t="shared" si="0"/>
        <v>53.949600000000004</v>
      </c>
      <c r="L18" s="48">
        <v>42.672000000000004</v>
      </c>
      <c r="M18" s="48"/>
      <c r="N18" s="44"/>
    </row>
    <row r="19" spans="1:14" ht="11.25">
      <c r="A19" s="13">
        <v>10</v>
      </c>
      <c r="B19" s="47" t="s">
        <v>66</v>
      </c>
      <c r="C19" s="1" t="s">
        <v>53</v>
      </c>
      <c r="D19" s="44" t="s">
        <v>114</v>
      </c>
      <c r="E19" s="44">
        <v>16</v>
      </c>
      <c r="F19" s="44" t="s">
        <v>112</v>
      </c>
      <c r="G19" s="44">
        <v>504656.196966</v>
      </c>
      <c r="H19" s="44">
        <v>5030935.35828</v>
      </c>
      <c r="I19" s="44">
        <v>10</v>
      </c>
      <c r="J19" s="44">
        <v>141</v>
      </c>
      <c r="K19" s="48">
        <f t="shared" si="0"/>
        <v>42.976800000000004</v>
      </c>
      <c r="L19" s="48">
        <v>42.672000000000004</v>
      </c>
      <c r="M19" s="48"/>
      <c r="N19" s="44"/>
    </row>
    <row r="20" spans="1:14" ht="11.25">
      <c r="A20" s="13">
        <v>9</v>
      </c>
      <c r="B20" s="47" t="s">
        <v>65</v>
      </c>
      <c r="C20" s="1" t="s">
        <v>52</v>
      </c>
      <c r="D20" s="44" t="s">
        <v>115</v>
      </c>
      <c r="E20" s="44">
        <v>17</v>
      </c>
      <c r="F20" s="44" t="s">
        <v>106</v>
      </c>
      <c r="G20" s="44">
        <v>495725.862456</v>
      </c>
      <c r="H20" s="44">
        <v>5047173.17129999</v>
      </c>
      <c r="I20" s="44">
        <v>10</v>
      </c>
      <c r="J20" s="44">
        <v>171</v>
      </c>
      <c r="K20" s="48">
        <f t="shared" si="0"/>
        <v>52.1208</v>
      </c>
      <c r="L20" s="48">
        <v>52.8066</v>
      </c>
      <c r="M20" s="48"/>
      <c r="N20" s="44">
        <v>112046</v>
      </c>
    </row>
    <row r="21" spans="1:14" ht="11.25">
      <c r="A21" s="13">
        <v>9</v>
      </c>
      <c r="B21" s="47" t="s">
        <v>65</v>
      </c>
      <c r="C21" s="1" t="s">
        <v>52</v>
      </c>
      <c r="D21" s="44" t="s">
        <v>115</v>
      </c>
      <c r="E21" s="44">
        <v>18</v>
      </c>
      <c r="F21" s="44" t="s">
        <v>108</v>
      </c>
      <c r="G21" s="44">
        <v>495898.502987999</v>
      </c>
      <c r="H21" s="44">
        <v>5047166.72556</v>
      </c>
      <c r="I21" s="44">
        <v>10</v>
      </c>
      <c r="J21" s="44">
        <v>174</v>
      </c>
      <c r="K21" s="48">
        <f t="shared" si="0"/>
        <v>53.0352</v>
      </c>
      <c r="L21" s="48">
        <v>52.8066</v>
      </c>
      <c r="M21" s="48"/>
      <c r="N21" s="44"/>
    </row>
    <row r="22" spans="1:14" ht="11.25">
      <c r="A22" s="13">
        <v>9</v>
      </c>
      <c r="B22" s="47" t="s">
        <v>65</v>
      </c>
      <c r="C22" s="1" t="s">
        <v>52</v>
      </c>
      <c r="D22" s="44" t="s">
        <v>115</v>
      </c>
      <c r="E22" s="44">
        <v>19</v>
      </c>
      <c r="F22" s="44" t="s">
        <v>110</v>
      </c>
      <c r="G22" s="44">
        <v>495976.306247</v>
      </c>
      <c r="H22" s="44">
        <v>5047809.72429</v>
      </c>
      <c r="I22" s="44">
        <v>10</v>
      </c>
      <c r="J22" s="44">
        <v>174</v>
      </c>
      <c r="K22" s="48">
        <f t="shared" si="0"/>
        <v>53.0352</v>
      </c>
      <c r="L22" s="48">
        <v>52.8066</v>
      </c>
      <c r="M22" s="48"/>
      <c r="N22" s="44"/>
    </row>
    <row r="23" spans="1:14" ht="11.25">
      <c r="A23" s="13">
        <v>9</v>
      </c>
      <c r="B23" s="47" t="s">
        <v>65</v>
      </c>
      <c r="C23" s="1" t="s">
        <v>52</v>
      </c>
      <c r="D23" s="44" t="s">
        <v>115</v>
      </c>
      <c r="E23" s="44">
        <v>20</v>
      </c>
      <c r="F23" s="44" t="s">
        <v>112</v>
      </c>
      <c r="G23" s="44">
        <v>495798.908551</v>
      </c>
      <c r="H23" s="44">
        <v>5047808.36534</v>
      </c>
      <c r="I23" s="44">
        <v>10</v>
      </c>
      <c r="J23" s="44">
        <v>174</v>
      </c>
      <c r="K23" s="48">
        <f t="shared" si="0"/>
        <v>53.0352</v>
      </c>
      <c r="L23" s="48">
        <v>52.8066</v>
      </c>
      <c r="M23" s="48"/>
      <c r="N23" s="44"/>
    </row>
    <row r="24" spans="1:14" ht="11.25">
      <c r="A24" s="13">
        <v>11</v>
      </c>
      <c r="B24" s="47" t="s">
        <v>67</v>
      </c>
      <c r="C24" s="1" t="s">
        <v>56</v>
      </c>
      <c r="D24" s="44" t="s">
        <v>116</v>
      </c>
      <c r="E24" s="44">
        <v>21</v>
      </c>
      <c r="F24" s="44" t="s">
        <v>106</v>
      </c>
      <c r="G24" s="44">
        <v>510578.787946</v>
      </c>
      <c r="H24" s="44">
        <v>5067768.31307999</v>
      </c>
      <c r="I24" s="44">
        <v>10</v>
      </c>
      <c r="J24" s="44">
        <v>36</v>
      </c>
      <c r="K24" s="48">
        <f t="shared" si="0"/>
        <v>10.972800000000001</v>
      </c>
      <c r="L24" s="48">
        <v>8.991600000000002</v>
      </c>
      <c r="M24" s="48"/>
      <c r="N24" s="44">
        <v>987951</v>
      </c>
    </row>
    <row r="25" spans="1:14" ht="11.25">
      <c r="A25" s="13">
        <v>11</v>
      </c>
      <c r="B25" s="47" t="s">
        <v>67</v>
      </c>
      <c r="C25" s="1" t="s">
        <v>56</v>
      </c>
      <c r="D25" s="44" t="s">
        <v>116</v>
      </c>
      <c r="E25" s="44">
        <v>22</v>
      </c>
      <c r="F25" s="44" t="s">
        <v>108</v>
      </c>
      <c r="G25" s="44">
        <v>511165.644766999</v>
      </c>
      <c r="H25" s="44">
        <v>5067884.38313</v>
      </c>
      <c r="I25" s="44">
        <v>10</v>
      </c>
      <c r="J25" s="44">
        <v>16</v>
      </c>
      <c r="K25" s="48">
        <f t="shared" si="0"/>
        <v>4.8768</v>
      </c>
      <c r="L25" s="48">
        <v>8.991600000000002</v>
      </c>
      <c r="M25" s="48"/>
      <c r="N25" s="44"/>
    </row>
    <row r="26" spans="1:14" ht="11.25">
      <c r="A26" s="13">
        <v>11</v>
      </c>
      <c r="B26" s="47" t="s">
        <v>67</v>
      </c>
      <c r="C26" s="1" t="s">
        <v>56</v>
      </c>
      <c r="D26" s="44" t="s">
        <v>116</v>
      </c>
      <c r="E26" s="44">
        <v>23</v>
      </c>
      <c r="F26" s="44" t="s">
        <v>110</v>
      </c>
      <c r="G26" s="44">
        <v>510835.366313999</v>
      </c>
      <c r="H26" s="44">
        <v>5069467.34757</v>
      </c>
      <c r="I26" s="44">
        <v>10</v>
      </c>
      <c r="J26" s="44">
        <v>46</v>
      </c>
      <c r="K26" s="48">
        <f t="shared" si="0"/>
        <v>14.020800000000001</v>
      </c>
      <c r="L26" s="48">
        <v>8.991600000000002</v>
      </c>
      <c r="M26" s="48"/>
      <c r="N26" s="44"/>
    </row>
    <row r="27" spans="1:14" ht="11.25">
      <c r="A27" s="13">
        <v>11</v>
      </c>
      <c r="B27" s="47" t="s">
        <v>67</v>
      </c>
      <c r="C27" s="1" t="s">
        <v>56</v>
      </c>
      <c r="D27" s="44" t="s">
        <v>116</v>
      </c>
      <c r="E27" s="44">
        <v>24</v>
      </c>
      <c r="F27" s="44" t="s">
        <v>112</v>
      </c>
      <c r="G27" s="44">
        <v>510225.855702999</v>
      </c>
      <c r="H27" s="44">
        <v>5069362.17068</v>
      </c>
      <c r="I27" s="44">
        <v>10</v>
      </c>
      <c r="J27" s="44">
        <v>20</v>
      </c>
      <c r="K27" s="48">
        <f t="shared" si="0"/>
        <v>6.096</v>
      </c>
      <c r="L27" s="48">
        <v>8.991600000000002</v>
      </c>
      <c r="M27" s="48"/>
      <c r="N27" s="44"/>
    </row>
    <row r="28" spans="1:14" ht="11.25">
      <c r="A28" s="13">
        <v>1</v>
      </c>
      <c r="B28" s="47" t="s">
        <v>57</v>
      </c>
      <c r="C28" s="1" t="s">
        <v>48</v>
      </c>
      <c r="D28" s="44" t="s">
        <v>117</v>
      </c>
      <c r="E28" s="44">
        <v>25</v>
      </c>
      <c r="F28" s="44" t="s">
        <v>106</v>
      </c>
      <c r="G28" s="44">
        <v>560032.481630999</v>
      </c>
      <c r="H28" s="44">
        <v>5027831.17803</v>
      </c>
      <c r="I28" s="44">
        <v>10</v>
      </c>
      <c r="J28" s="44">
        <v>679</v>
      </c>
      <c r="K28" s="48">
        <f t="shared" si="0"/>
        <v>206.9592</v>
      </c>
      <c r="L28" s="48">
        <v>203.9874</v>
      </c>
      <c r="M28" s="48"/>
      <c r="N28" s="44">
        <v>92964</v>
      </c>
    </row>
    <row r="29" spans="1:14" ht="11.25">
      <c r="A29" s="13">
        <v>1</v>
      </c>
      <c r="B29" s="47" t="s">
        <v>57</v>
      </c>
      <c r="C29" s="1" t="s">
        <v>48</v>
      </c>
      <c r="D29" s="44" t="s">
        <v>117</v>
      </c>
      <c r="E29" s="44">
        <v>26</v>
      </c>
      <c r="F29" s="44" t="s">
        <v>108</v>
      </c>
      <c r="G29" s="44">
        <v>560709.310159999</v>
      </c>
      <c r="H29" s="44">
        <v>5027715.87234</v>
      </c>
      <c r="I29" s="44">
        <v>10</v>
      </c>
      <c r="J29" s="44">
        <v>705</v>
      </c>
      <c r="K29" s="48">
        <f t="shared" si="0"/>
        <v>214.88400000000001</v>
      </c>
      <c r="L29" s="48">
        <v>203.9874</v>
      </c>
      <c r="M29" s="48"/>
      <c r="N29" s="44"/>
    </row>
    <row r="30" spans="1:14" ht="11.25">
      <c r="A30" s="13">
        <v>1</v>
      </c>
      <c r="B30" s="47" t="s">
        <v>57</v>
      </c>
      <c r="C30" s="1" t="s">
        <v>48</v>
      </c>
      <c r="D30" s="44" t="s">
        <v>117</v>
      </c>
      <c r="E30" s="44">
        <v>27</v>
      </c>
      <c r="F30" s="44" t="s">
        <v>110</v>
      </c>
      <c r="G30" s="44">
        <v>560728.903529</v>
      </c>
      <c r="H30" s="44">
        <v>5027844.94716</v>
      </c>
      <c r="I30" s="44">
        <v>10</v>
      </c>
      <c r="J30" s="44">
        <v>702</v>
      </c>
      <c r="K30" s="48">
        <f t="shared" si="0"/>
        <v>213.9696</v>
      </c>
      <c r="L30" s="48">
        <v>203.9874</v>
      </c>
      <c r="M30" s="48"/>
      <c r="N30" s="44"/>
    </row>
    <row r="31" spans="1:14" ht="11.25">
      <c r="A31" s="13">
        <v>1</v>
      </c>
      <c r="B31" s="47" t="s">
        <v>57</v>
      </c>
      <c r="C31" s="1" t="s">
        <v>48</v>
      </c>
      <c r="D31" s="44" t="s">
        <v>117</v>
      </c>
      <c r="E31" s="44">
        <v>28</v>
      </c>
      <c r="F31" s="44" t="s">
        <v>112</v>
      </c>
      <c r="G31" s="44">
        <v>560062.227275999</v>
      </c>
      <c r="H31" s="44">
        <v>5027970.05561999</v>
      </c>
      <c r="I31" s="44">
        <v>10</v>
      </c>
      <c r="J31" s="44">
        <v>591</v>
      </c>
      <c r="K31" s="48">
        <f t="shared" si="0"/>
        <v>180.13680000000002</v>
      </c>
      <c r="L31" s="48">
        <v>203.9874</v>
      </c>
      <c r="M31" s="48"/>
      <c r="N31" s="44"/>
    </row>
    <row r="32" spans="1:14" ht="11.25">
      <c r="A32" s="13">
        <v>12</v>
      </c>
      <c r="B32" s="47" t="s">
        <v>68</v>
      </c>
      <c r="C32" s="1" t="s">
        <v>54</v>
      </c>
      <c r="D32" s="44" t="s">
        <v>118</v>
      </c>
      <c r="E32" s="44">
        <v>29</v>
      </c>
      <c r="F32" s="44" t="s">
        <v>108</v>
      </c>
      <c r="G32" s="44">
        <v>527299.031745</v>
      </c>
      <c r="H32" s="44">
        <v>5051818.84133</v>
      </c>
      <c r="I32" s="44">
        <v>10</v>
      </c>
      <c r="J32" s="44">
        <v>20</v>
      </c>
      <c r="K32" s="48">
        <f t="shared" si="0"/>
        <v>6.096</v>
      </c>
      <c r="L32" s="48">
        <v>7.3152</v>
      </c>
      <c r="M32" s="48"/>
      <c r="N32" s="44">
        <v>187082</v>
      </c>
    </row>
    <row r="33" spans="1:14" ht="11.25">
      <c r="A33" s="13">
        <v>12</v>
      </c>
      <c r="B33" s="47" t="s">
        <v>68</v>
      </c>
      <c r="C33" s="1" t="s">
        <v>54</v>
      </c>
      <c r="D33" s="44" t="s">
        <v>118</v>
      </c>
      <c r="E33" s="44">
        <v>30</v>
      </c>
      <c r="F33" s="44" t="s">
        <v>110</v>
      </c>
      <c r="G33" s="44">
        <v>527280.323913999</v>
      </c>
      <c r="H33" s="44">
        <v>5052086.21294999</v>
      </c>
      <c r="I33" s="44">
        <v>10</v>
      </c>
      <c r="J33" s="44">
        <v>20</v>
      </c>
      <c r="K33" s="48">
        <f t="shared" si="0"/>
        <v>6.096</v>
      </c>
      <c r="L33" s="48">
        <v>7.3152</v>
      </c>
      <c r="M33" s="48"/>
      <c r="N33" s="44"/>
    </row>
    <row r="34" spans="1:14" ht="11.25">
      <c r="A34" s="13">
        <v>12</v>
      </c>
      <c r="B34" s="47" t="s">
        <v>68</v>
      </c>
      <c r="C34" s="1" t="s">
        <v>54</v>
      </c>
      <c r="D34" s="44" t="s">
        <v>118</v>
      </c>
      <c r="E34" s="44">
        <v>31</v>
      </c>
      <c r="F34" s="44" t="s">
        <v>112</v>
      </c>
      <c r="G34" s="44">
        <v>526291.019895</v>
      </c>
      <c r="H34" s="44">
        <v>5052090.43587999</v>
      </c>
      <c r="I34" s="44">
        <v>10</v>
      </c>
      <c r="J34" s="44">
        <v>30</v>
      </c>
      <c r="K34" s="48">
        <f t="shared" si="0"/>
        <v>9.144</v>
      </c>
      <c r="L34" s="48">
        <v>7.3152</v>
      </c>
      <c r="M34" s="48"/>
      <c r="N34" s="44"/>
    </row>
    <row r="35" spans="1:14" ht="11.25">
      <c r="A35" s="13">
        <v>12</v>
      </c>
      <c r="B35" s="47" t="s">
        <v>68</v>
      </c>
      <c r="C35" s="1" t="s">
        <v>54</v>
      </c>
      <c r="D35" s="44" t="s">
        <v>118</v>
      </c>
      <c r="E35" s="44">
        <v>32</v>
      </c>
      <c r="F35" s="44" t="s">
        <v>106</v>
      </c>
      <c r="G35" s="44">
        <v>526248.084480999</v>
      </c>
      <c r="H35" s="44">
        <v>5051993.14420999</v>
      </c>
      <c r="I35" s="44">
        <v>10</v>
      </c>
      <c r="J35" s="44">
        <v>26</v>
      </c>
      <c r="K35" s="48">
        <f t="shared" si="0"/>
        <v>7.9248</v>
      </c>
      <c r="L35" s="48">
        <v>7.3152</v>
      </c>
      <c r="M35" s="48"/>
      <c r="N35" s="44"/>
    </row>
    <row r="36" spans="1:14" ht="11.25">
      <c r="A36" s="13" t="s">
        <v>119</v>
      </c>
      <c r="B36" s="51" t="s">
        <v>63</v>
      </c>
      <c r="C36" s="36" t="s">
        <v>126</v>
      </c>
      <c r="D36" s="44" t="s">
        <v>120</v>
      </c>
      <c r="E36" s="44">
        <v>33</v>
      </c>
      <c r="F36" s="44" t="s">
        <v>112</v>
      </c>
      <c r="G36" s="44">
        <v>528580.215857999</v>
      </c>
      <c r="H36" s="44">
        <v>5049242.8189</v>
      </c>
      <c r="I36" s="44">
        <v>10</v>
      </c>
      <c r="J36" s="44">
        <v>10</v>
      </c>
      <c r="K36" s="48">
        <f t="shared" si="0"/>
        <v>3.048</v>
      </c>
      <c r="L36" s="48">
        <v>3.81</v>
      </c>
      <c r="M36" s="48"/>
      <c r="N36" s="44">
        <v>6423793</v>
      </c>
    </row>
    <row r="37" spans="1:14" ht="11.25">
      <c r="A37" s="13" t="s">
        <v>119</v>
      </c>
      <c r="B37" s="51" t="s">
        <v>63</v>
      </c>
      <c r="C37" s="36" t="s">
        <v>126</v>
      </c>
      <c r="D37" s="44" t="s">
        <v>120</v>
      </c>
      <c r="E37" s="44">
        <v>34</v>
      </c>
      <c r="F37" s="44" t="s">
        <v>106</v>
      </c>
      <c r="G37" s="44">
        <v>531143.647003</v>
      </c>
      <c r="H37" s="44">
        <v>5047162.70657</v>
      </c>
      <c r="I37" s="44">
        <v>10</v>
      </c>
      <c r="J37" s="44">
        <v>13</v>
      </c>
      <c r="K37" s="48">
        <f t="shared" si="0"/>
        <v>3.9624</v>
      </c>
      <c r="L37" s="48">
        <v>3.81</v>
      </c>
      <c r="M37" s="48"/>
      <c r="N37" s="44"/>
    </row>
    <row r="38" spans="1:14" ht="11.25">
      <c r="A38" s="13" t="s">
        <v>119</v>
      </c>
      <c r="B38" s="51" t="s">
        <v>63</v>
      </c>
      <c r="C38" s="36" t="s">
        <v>126</v>
      </c>
      <c r="D38" s="44" t="s">
        <v>120</v>
      </c>
      <c r="E38" s="44">
        <v>35</v>
      </c>
      <c r="F38" s="44" t="s">
        <v>108</v>
      </c>
      <c r="G38" s="44">
        <v>533984.423095999</v>
      </c>
      <c r="H38" s="44">
        <v>5047884.23006</v>
      </c>
      <c r="I38" s="44">
        <v>10</v>
      </c>
      <c r="J38" s="44">
        <v>20</v>
      </c>
      <c r="K38" s="48">
        <f t="shared" si="0"/>
        <v>6.096</v>
      </c>
      <c r="L38" s="48">
        <v>3.81</v>
      </c>
      <c r="M38" s="48"/>
      <c r="N38" s="44"/>
    </row>
    <row r="39" spans="1:14" ht="11.25">
      <c r="A39" s="13" t="s">
        <v>119</v>
      </c>
      <c r="B39" s="51" t="s">
        <v>63</v>
      </c>
      <c r="C39" s="36" t="s">
        <v>126</v>
      </c>
      <c r="D39" s="44" t="s">
        <v>120</v>
      </c>
      <c r="E39" s="44">
        <v>36</v>
      </c>
      <c r="F39" s="44" t="s">
        <v>110</v>
      </c>
      <c r="G39" s="44">
        <v>530948.981121</v>
      </c>
      <c r="H39" s="44">
        <v>5049588.97475999</v>
      </c>
      <c r="I39" s="44">
        <v>10</v>
      </c>
      <c r="J39" s="44">
        <v>7</v>
      </c>
      <c r="K39" s="48">
        <f t="shared" si="0"/>
        <v>2.1336</v>
      </c>
      <c r="L39" s="48">
        <v>3.81</v>
      </c>
      <c r="M39" s="48"/>
      <c r="N39" s="44"/>
    </row>
    <row r="40" spans="1:14" ht="11.25">
      <c r="A40" s="13">
        <v>5</v>
      </c>
      <c r="B40" s="47" t="s">
        <v>61</v>
      </c>
      <c r="C40" s="1" t="s">
        <v>71</v>
      </c>
      <c r="D40" s="44" t="s">
        <v>121</v>
      </c>
      <c r="E40" s="44">
        <v>37</v>
      </c>
      <c r="F40" s="44" t="s">
        <v>106</v>
      </c>
      <c r="G40" s="44">
        <v>532272.442845999</v>
      </c>
      <c r="H40" s="44">
        <v>5006501.22879999</v>
      </c>
      <c r="I40" s="44">
        <v>10</v>
      </c>
      <c r="J40" s="44">
        <v>213</v>
      </c>
      <c r="K40" s="48">
        <f t="shared" si="0"/>
        <v>64.92240000000001</v>
      </c>
      <c r="L40" s="48">
        <v>72.2376</v>
      </c>
      <c r="M40" s="48"/>
      <c r="N40" s="44">
        <v>620055</v>
      </c>
    </row>
    <row r="41" spans="1:14" ht="11.25">
      <c r="A41" s="13">
        <v>5</v>
      </c>
      <c r="B41" s="47" t="s">
        <v>61</v>
      </c>
      <c r="C41" s="1" t="s">
        <v>71</v>
      </c>
      <c r="D41" s="44" t="s">
        <v>121</v>
      </c>
      <c r="E41" s="44">
        <v>38</v>
      </c>
      <c r="F41" s="44" t="s">
        <v>108</v>
      </c>
      <c r="G41" s="44">
        <v>532754.257037</v>
      </c>
      <c r="H41" s="44">
        <v>5006639.09841</v>
      </c>
      <c r="I41" s="44">
        <v>10</v>
      </c>
      <c r="J41" s="44">
        <v>259</v>
      </c>
      <c r="K41" s="48">
        <f t="shared" si="0"/>
        <v>78.9432</v>
      </c>
      <c r="L41" s="48">
        <v>72.2376</v>
      </c>
      <c r="M41" s="48"/>
      <c r="N41" s="44"/>
    </row>
    <row r="42" spans="1:14" ht="11.25">
      <c r="A42" s="13">
        <v>5</v>
      </c>
      <c r="B42" s="47" t="s">
        <v>61</v>
      </c>
      <c r="C42" s="1" t="s">
        <v>71</v>
      </c>
      <c r="D42" s="44" t="s">
        <v>121</v>
      </c>
      <c r="E42" s="44">
        <v>39</v>
      </c>
      <c r="F42" s="44" t="s">
        <v>110</v>
      </c>
      <c r="G42" s="44">
        <v>532355.54636</v>
      </c>
      <c r="H42" s="44">
        <v>5007761.95141999</v>
      </c>
      <c r="I42" s="44">
        <v>10</v>
      </c>
      <c r="J42" s="44">
        <v>236</v>
      </c>
      <c r="K42" s="48">
        <f t="shared" si="0"/>
        <v>71.9328</v>
      </c>
      <c r="L42" s="48">
        <v>72.2376</v>
      </c>
      <c r="M42" s="48"/>
      <c r="N42" s="44"/>
    </row>
    <row r="43" spans="1:14" ht="11.25">
      <c r="A43" s="13">
        <v>5</v>
      </c>
      <c r="B43" s="47" t="s">
        <v>61</v>
      </c>
      <c r="C43" s="1" t="s">
        <v>71</v>
      </c>
      <c r="D43" s="44" t="s">
        <v>121</v>
      </c>
      <c r="E43" s="44">
        <v>40</v>
      </c>
      <c r="F43" s="44" t="s">
        <v>112</v>
      </c>
      <c r="G43" s="44">
        <v>531834.199165</v>
      </c>
      <c r="H43" s="44">
        <v>5007603.82194999</v>
      </c>
      <c r="I43" s="44">
        <v>10</v>
      </c>
      <c r="J43" s="44">
        <v>240</v>
      </c>
      <c r="K43" s="48">
        <f t="shared" si="0"/>
        <v>73.152</v>
      </c>
      <c r="L43" s="48">
        <v>72.2376</v>
      </c>
      <c r="M43" s="48"/>
      <c r="N43" s="44"/>
    </row>
    <row r="44" spans="1:14" ht="11.25">
      <c r="A44" s="13">
        <v>6</v>
      </c>
      <c r="B44" s="47" t="s">
        <v>62</v>
      </c>
      <c r="C44" s="1" t="s">
        <v>72</v>
      </c>
      <c r="D44" s="44" t="s">
        <v>122</v>
      </c>
      <c r="E44" s="44">
        <v>41</v>
      </c>
      <c r="F44" s="44" t="s">
        <v>106</v>
      </c>
      <c r="G44" s="44">
        <v>503666.643492</v>
      </c>
      <c r="H44" s="44">
        <v>5042210.90969999</v>
      </c>
      <c r="I44" s="44">
        <v>10</v>
      </c>
      <c r="J44" s="44">
        <v>197</v>
      </c>
      <c r="K44" s="48">
        <f t="shared" si="0"/>
        <v>60.0456</v>
      </c>
      <c r="L44" s="48">
        <v>58.674</v>
      </c>
      <c r="M44" s="48"/>
      <c r="N44" s="44">
        <v>1572655</v>
      </c>
    </row>
    <row r="45" spans="1:14" ht="11.25">
      <c r="A45" s="13">
        <v>6</v>
      </c>
      <c r="B45" s="47" t="s">
        <v>62</v>
      </c>
      <c r="C45" s="1" t="s">
        <v>72</v>
      </c>
      <c r="D45" s="44" t="s">
        <v>122</v>
      </c>
      <c r="E45" s="44">
        <v>42</v>
      </c>
      <c r="F45" s="44" t="s">
        <v>108</v>
      </c>
      <c r="G45" s="44">
        <v>504507.069288</v>
      </c>
      <c r="H45" s="44">
        <v>5042181.2977</v>
      </c>
      <c r="I45" s="44">
        <v>10</v>
      </c>
      <c r="J45" s="44">
        <v>190</v>
      </c>
      <c r="K45" s="48">
        <f t="shared" si="0"/>
        <v>57.912000000000006</v>
      </c>
      <c r="L45" s="48">
        <v>58.67400000000001</v>
      </c>
      <c r="M45" s="48"/>
      <c r="N45" s="44"/>
    </row>
    <row r="46" spans="1:14" ht="11.25">
      <c r="A46" s="13">
        <v>6</v>
      </c>
      <c r="B46" s="47" t="s">
        <v>62</v>
      </c>
      <c r="C46" s="1" t="s">
        <v>72</v>
      </c>
      <c r="D46" s="44" t="s">
        <v>122</v>
      </c>
      <c r="E46" s="44">
        <v>43</v>
      </c>
      <c r="F46" s="44" t="s">
        <v>110</v>
      </c>
      <c r="G46" s="44">
        <v>504547.137345</v>
      </c>
      <c r="H46" s="44">
        <v>5043169.49634999</v>
      </c>
      <c r="I46" s="44">
        <v>10</v>
      </c>
      <c r="J46" s="44">
        <v>203</v>
      </c>
      <c r="K46" s="48">
        <f t="shared" si="0"/>
        <v>61.8744</v>
      </c>
      <c r="L46" s="48">
        <v>58.67400000000001</v>
      </c>
      <c r="M46" s="48"/>
      <c r="N46" s="44"/>
    </row>
    <row r="47" spans="1:14" ht="11.25">
      <c r="A47" s="13">
        <v>6</v>
      </c>
      <c r="B47" s="47" t="s">
        <v>62</v>
      </c>
      <c r="C47" s="1" t="s">
        <v>72</v>
      </c>
      <c r="D47" s="44" t="s">
        <v>122</v>
      </c>
      <c r="E47" s="44">
        <v>44</v>
      </c>
      <c r="F47" s="44" t="s">
        <v>112</v>
      </c>
      <c r="G47" s="44">
        <v>502991.683174</v>
      </c>
      <c r="H47" s="44">
        <v>5044103.72076999</v>
      </c>
      <c r="I47" s="44">
        <v>10</v>
      </c>
      <c r="J47" s="44">
        <v>180</v>
      </c>
      <c r="K47" s="48">
        <f t="shared" si="0"/>
        <v>54.864000000000004</v>
      </c>
      <c r="L47" s="48">
        <v>58.67400000000001</v>
      </c>
      <c r="M47" s="48"/>
      <c r="N47" s="44"/>
    </row>
    <row r="48" spans="1:14" ht="11.25">
      <c r="A48" s="13">
        <v>2</v>
      </c>
      <c r="B48" s="47" t="s">
        <v>58</v>
      </c>
      <c r="C48" s="1" t="s">
        <v>47</v>
      </c>
      <c r="D48" s="44" t="s">
        <v>123</v>
      </c>
      <c r="E48" s="44">
        <v>45</v>
      </c>
      <c r="F48" s="44" t="s">
        <v>106</v>
      </c>
      <c r="G48" s="44">
        <v>556720.703290999</v>
      </c>
      <c r="H48" s="44">
        <v>5022537.85312</v>
      </c>
      <c r="I48" s="44">
        <v>10</v>
      </c>
      <c r="J48" s="44">
        <v>1076</v>
      </c>
      <c r="K48" s="48">
        <f t="shared" si="0"/>
        <v>327.9648</v>
      </c>
      <c r="L48" s="48">
        <v>337.0326</v>
      </c>
      <c r="M48" s="48"/>
      <c r="N48" s="44">
        <v>261815</v>
      </c>
    </row>
    <row r="49" spans="1:14" ht="11.25">
      <c r="A49" s="13">
        <v>2</v>
      </c>
      <c r="B49" s="47" t="s">
        <v>58</v>
      </c>
      <c r="C49" s="1" t="s">
        <v>47</v>
      </c>
      <c r="D49" s="44" t="s">
        <v>123</v>
      </c>
      <c r="E49" s="44">
        <v>46</v>
      </c>
      <c r="F49" s="44" t="s">
        <v>108</v>
      </c>
      <c r="G49" s="44">
        <v>557737.192779</v>
      </c>
      <c r="H49" s="44">
        <v>5022412.10216999</v>
      </c>
      <c r="I49" s="44">
        <v>10</v>
      </c>
      <c r="J49" s="44">
        <v>1175</v>
      </c>
      <c r="K49" s="48">
        <f t="shared" si="0"/>
        <v>358.14000000000004</v>
      </c>
      <c r="L49" s="48">
        <v>337.0326</v>
      </c>
      <c r="M49" s="48"/>
      <c r="N49" s="44"/>
    </row>
    <row r="50" spans="1:14" ht="11.25">
      <c r="A50" s="13">
        <v>2</v>
      </c>
      <c r="B50" s="47" t="s">
        <v>58</v>
      </c>
      <c r="C50" s="1" t="s">
        <v>47</v>
      </c>
      <c r="D50" s="44" t="s">
        <v>123</v>
      </c>
      <c r="E50" s="44">
        <v>47</v>
      </c>
      <c r="F50" s="44" t="s">
        <v>110</v>
      </c>
      <c r="G50" s="44">
        <v>557773.41885</v>
      </c>
      <c r="H50" s="44">
        <v>5022656.83033</v>
      </c>
      <c r="I50" s="44">
        <v>10</v>
      </c>
      <c r="J50" s="44">
        <v>1056</v>
      </c>
      <c r="K50" s="48">
        <f t="shared" si="0"/>
        <v>321.8688</v>
      </c>
      <c r="L50" s="48">
        <v>337.0326</v>
      </c>
      <c r="M50" s="48"/>
      <c r="N50" s="44"/>
    </row>
    <row r="51" spans="1:14" ht="11.25">
      <c r="A51" s="13">
        <v>2</v>
      </c>
      <c r="B51" s="47" t="s">
        <v>58</v>
      </c>
      <c r="C51" s="1" t="s">
        <v>47</v>
      </c>
      <c r="D51" s="44" t="s">
        <v>123</v>
      </c>
      <c r="E51" s="44">
        <v>48</v>
      </c>
      <c r="F51" s="44" t="s">
        <v>112</v>
      </c>
      <c r="G51" s="44">
        <v>556761.024622999</v>
      </c>
      <c r="H51" s="44">
        <v>5022799.18475999</v>
      </c>
      <c r="I51" s="44">
        <v>10</v>
      </c>
      <c r="J51" s="44">
        <v>1116</v>
      </c>
      <c r="K51" s="48">
        <f t="shared" si="0"/>
        <v>340.15680000000003</v>
      </c>
      <c r="L51" s="48">
        <v>337.0326</v>
      </c>
      <c r="M51" s="48"/>
      <c r="N51" s="44"/>
    </row>
    <row r="52" spans="1:15" ht="11.25">
      <c r="A52" s="13">
        <v>13</v>
      </c>
      <c r="B52" s="47" t="s">
        <v>69</v>
      </c>
      <c r="C52" s="1" t="s">
        <v>55</v>
      </c>
      <c r="D52" s="44" t="s">
        <v>55</v>
      </c>
      <c r="E52" s="44">
        <v>49</v>
      </c>
      <c r="F52" s="44" t="s">
        <v>106</v>
      </c>
      <c r="G52" s="44">
        <v>546169.498820999</v>
      </c>
      <c r="H52" s="44">
        <v>5052726.53244999</v>
      </c>
      <c r="I52" s="44">
        <v>10</v>
      </c>
      <c r="K52" s="52">
        <v>127</v>
      </c>
      <c r="L52" s="48">
        <v>127</v>
      </c>
      <c r="M52" s="48"/>
      <c r="N52" s="44">
        <v>152594</v>
      </c>
      <c r="O52" s="1" t="s">
        <v>124</v>
      </c>
    </row>
    <row r="53" spans="1:14" ht="11.25">
      <c r="A53" s="13">
        <v>13</v>
      </c>
      <c r="B53" s="47" t="s">
        <v>69</v>
      </c>
      <c r="C53" s="1" t="s">
        <v>55</v>
      </c>
      <c r="D53" s="44" t="s">
        <v>55</v>
      </c>
      <c r="E53" s="44">
        <v>50</v>
      </c>
      <c r="F53" s="44" t="s">
        <v>108</v>
      </c>
      <c r="G53" s="44">
        <v>546860.959655</v>
      </c>
      <c r="H53" s="44">
        <v>5052711.66987</v>
      </c>
      <c r="I53" s="44">
        <v>10</v>
      </c>
      <c r="K53" s="52">
        <v>127</v>
      </c>
      <c r="L53" s="48">
        <v>127</v>
      </c>
      <c r="M53" s="48"/>
      <c r="N53" s="44"/>
    </row>
    <row r="54" spans="1:14" ht="11.25">
      <c r="A54" s="13">
        <v>13</v>
      </c>
      <c r="B54" s="47" t="s">
        <v>69</v>
      </c>
      <c r="C54" s="1" t="s">
        <v>55</v>
      </c>
      <c r="D54" s="44" t="s">
        <v>55</v>
      </c>
      <c r="E54" s="44">
        <v>51</v>
      </c>
      <c r="F54" s="44" t="s">
        <v>110</v>
      </c>
      <c r="G54" s="44">
        <v>546856.105224</v>
      </c>
      <c r="H54" s="44">
        <v>5052933.86278</v>
      </c>
      <c r="I54" s="44">
        <v>10</v>
      </c>
      <c r="K54" s="52">
        <v>127</v>
      </c>
      <c r="L54" s="48">
        <v>127</v>
      </c>
      <c r="M54" s="48"/>
      <c r="N54" s="44"/>
    </row>
    <row r="55" spans="1:14" ht="11.25">
      <c r="A55" s="13">
        <v>13</v>
      </c>
      <c r="B55" s="47" t="s">
        <v>69</v>
      </c>
      <c r="C55" s="1" t="s">
        <v>55</v>
      </c>
      <c r="D55" s="44" t="s">
        <v>55</v>
      </c>
      <c r="E55" s="44">
        <v>52</v>
      </c>
      <c r="F55" s="44" t="s">
        <v>112</v>
      </c>
      <c r="G55" s="44">
        <v>546167.746344999</v>
      </c>
      <c r="H55" s="44">
        <v>5052946.8315</v>
      </c>
      <c r="I55" s="44">
        <v>10</v>
      </c>
      <c r="K55" s="52">
        <v>127</v>
      </c>
      <c r="L55" s="48">
        <v>127</v>
      </c>
      <c r="M55" s="48"/>
      <c r="N55" s="53" t="s">
        <v>125</v>
      </c>
    </row>
  </sheetData>
  <sheetProtection password="88E5" sheet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55"/>
  <sheetViews>
    <sheetView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2" sqref="N52:O52"/>
    </sheetView>
  </sheetViews>
  <sheetFormatPr defaultColWidth="25.7109375" defaultRowHeight="15"/>
  <cols>
    <col min="1" max="1" width="3.28125" style="13" bestFit="1" customWidth="1"/>
    <col min="2" max="2" width="8.28125" style="1" customWidth="1"/>
    <col min="3" max="3" width="18.7109375" style="41" customWidth="1"/>
    <col min="4" max="4" width="2.28125" style="41" bestFit="1" customWidth="1"/>
    <col min="5" max="5" width="6.00390625" style="41" customWidth="1"/>
    <col min="6" max="6" width="7.140625" style="42" customWidth="1"/>
    <col min="7" max="7" width="7.57421875" style="42" customWidth="1"/>
    <col min="8" max="15" width="7.57421875" style="1" customWidth="1"/>
    <col min="16" max="16384" width="25.7109375" style="1" customWidth="1"/>
  </cols>
  <sheetData>
    <row r="3" spans="1:15" ht="11.25">
      <c r="A3" s="13" t="s">
        <v>95</v>
      </c>
      <c r="B3" s="13" t="s">
        <v>6</v>
      </c>
      <c r="C3" s="45" t="s">
        <v>96</v>
      </c>
      <c r="D3" s="45"/>
      <c r="E3" s="45" t="s">
        <v>97</v>
      </c>
      <c r="F3" s="46" t="s">
        <v>98</v>
      </c>
      <c r="G3" s="46" t="s">
        <v>99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</row>
    <row r="4" spans="1:15" ht="11.25">
      <c r="A4" s="13">
        <v>8</v>
      </c>
      <c r="B4" s="47" t="s">
        <v>64</v>
      </c>
      <c r="C4" s="44" t="s">
        <v>105</v>
      </c>
      <c r="D4" s="44">
        <v>1</v>
      </c>
      <c r="E4" s="44" t="s">
        <v>106</v>
      </c>
      <c r="H4" s="44">
        <v>525670.963116999</v>
      </c>
      <c r="I4" s="44">
        <v>5041347.93389999</v>
      </c>
      <c r="J4" s="44">
        <v>525732.035114999</v>
      </c>
      <c r="K4" s="44">
        <v>5041348.65185</v>
      </c>
      <c r="L4" s="44">
        <v>525734.27272</v>
      </c>
      <c r="M4" s="44">
        <v>5041294.90349</v>
      </c>
      <c r="N4" s="44">
        <v>525673.615885999</v>
      </c>
      <c r="O4" s="44">
        <v>5041291.87188</v>
      </c>
    </row>
    <row r="5" spans="1:5" ht="11.25">
      <c r="A5" s="13">
        <v>8</v>
      </c>
      <c r="B5" s="47" t="s">
        <v>64</v>
      </c>
      <c r="C5" s="44" t="s">
        <v>105</v>
      </c>
      <c r="D5" s="44">
        <v>2</v>
      </c>
      <c r="E5" s="44" t="s">
        <v>108</v>
      </c>
    </row>
    <row r="6" spans="1:5" ht="11.25">
      <c r="A6" s="13">
        <v>8</v>
      </c>
      <c r="B6" s="47" t="s">
        <v>64</v>
      </c>
      <c r="C6" s="44" t="s">
        <v>105</v>
      </c>
      <c r="D6" s="44">
        <v>3</v>
      </c>
      <c r="E6" s="44" t="s">
        <v>110</v>
      </c>
    </row>
    <row r="7" spans="1:5" ht="11.25">
      <c r="A7" s="13">
        <v>8</v>
      </c>
      <c r="B7" s="47" t="s">
        <v>64</v>
      </c>
      <c r="C7" s="44" t="s">
        <v>105</v>
      </c>
      <c r="D7" s="44">
        <v>4</v>
      </c>
      <c r="E7" s="44" t="s">
        <v>112</v>
      </c>
    </row>
    <row r="8" spans="1:15" ht="11.25">
      <c r="A8" s="13">
        <v>3</v>
      </c>
      <c r="B8" s="47" t="s">
        <v>59</v>
      </c>
      <c r="C8" s="44" t="s">
        <v>113</v>
      </c>
      <c r="D8" s="44">
        <v>5</v>
      </c>
      <c r="E8" s="44" t="s">
        <v>106</v>
      </c>
      <c r="H8" s="44">
        <v>553214.933134</v>
      </c>
      <c r="I8" s="44">
        <v>5017969.90225999</v>
      </c>
      <c r="J8" s="44">
        <v>553568.909083</v>
      </c>
      <c r="K8" s="44">
        <v>5017961.83796</v>
      </c>
      <c r="L8" s="44">
        <v>553583.269015999</v>
      </c>
      <c r="M8" s="44">
        <v>5016755.23850999</v>
      </c>
      <c r="N8" s="44">
        <v>553226.290541999</v>
      </c>
      <c r="O8" s="44">
        <v>5016747.81053</v>
      </c>
    </row>
    <row r="9" spans="1:5" ht="11.25">
      <c r="A9" s="13">
        <v>3</v>
      </c>
      <c r="B9" s="47" t="s">
        <v>59</v>
      </c>
      <c r="C9" s="44" t="s">
        <v>113</v>
      </c>
      <c r="D9" s="44">
        <v>6</v>
      </c>
      <c r="E9" s="44" t="s">
        <v>108</v>
      </c>
    </row>
    <row r="10" spans="1:5" ht="11.25">
      <c r="A10" s="13">
        <v>3</v>
      </c>
      <c r="B10" s="47" t="s">
        <v>59</v>
      </c>
      <c r="C10" s="44" t="s">
        <v>113</v>
      </c>
      <c r="D10" s="44">
        <v>7</v>
      </c>
      <c r="E10" s="44" t="s">
        <v>110</v>
      </c>
    </row>
    <row r="11" spans="1:5" ht="11.25">
      <c r="A11" s="13">
        <v>3</v>
      </c>
      <c r="B11" s="47" t="s">
        <v>59</v>
      </c>
      <c r="C11" s="44" t="s">
        <v>113</v>
      </c>
      <c r="D11" s="44">
        <v>8</v>
      </c>
      <c r="E11" s="44" t="s">
        <v>112</v>
      </c>
    </row>
    <row r="12" spans="1:15" ht="11.25">
      <c r="A12" s="13">
        <v>4</v>
      </c>
      <c r="B12" s="47" t="s">
        <v>60</v>
      </c>
      <c r="C12" s="44" t="s">
        <v>51</v>
      </c>
      <c r="D12" s="44">
        <v>9</v>
      </c>
      <c r="E12" s="44" t="s">
        <v>106</v>
      </c>
      <c r="H12" s="44">
        <v>545897.460506999</v>
      </c>
      <c r="I12" s="44">
        <v>5044493.83569999</v>
      </c>
      <c r="J12" s="44">
        <v>547750.600462</v>
      </c>
      <c r="K12" s="44">
        <v>5044580.33626999</v>
      </c>
      <c r="L12" s="44">
        <v>547776.694856</v>
      </c>
      <c r="M12" s="44">
        <v>5044052.88334999</v>
      </c>
      <c r="N12" s="44">
        <v>545893.578918999</v>
      </c>
      <c r="O12" s="44">
        <v>5044046.22953</v>
      </c>
    </row>
    <row r="13" spans="1:5" ht="11.25">
      <c r="A13" s="13">
        <v>4</v>
      </c>
      <c r="B13" s="47" t="s">
        <v>60</v>
      </c>
      <c r="C13" s="44" t="s">
        <v>51</v>
      </c>
      <c r="D13" s="44">
        <v>10</v>
      </c>
      <c r="E13" s="44" t="s">
        <v>108</v>
      </c>
    </row>
    <row r="14" spans="1:5" ht="11.25">
      <c r="A14" s="13">
        <v>4</v>
      </c>
      <c r="B14" s="47" t="s">
        <v>60</v>
      </c>
      <c r="C14" s="44" t="s">
        <v>51</v>
      </c>
      <c r="D14" s="44">
        <v>11</v>
      </c>
      <c r="E14" s="44" t="s">
        <v>110</v>
      </c>
    </row>
    <row r="15" spans="1:5" ht="11.25">
      <c r="A15" s="13">
        <v>4</v>
      </c>
      <c r="B15" s="47" t="s">
        <v>60</v>
      </c>
      <c r="C15" s="44" t="s">
        <v>51</v>
      </c>
      <c r="D15" s="44">
        <v>12</v>
      </c>
      <c r="E15" s="44" t="s">
        <v>112</v>
      </c>
    </row>
    <row r="16" spans="1:15" ht="11.25">
      <c r="A16" s="13">
        <v>10</v>
      </c>
      <c r="B16" s="47" t="s">
        <v>66</v>
      </c>
      <c r="C16" s="44" t="s">
        <v>114</v>
      </c>
      <c r="D16" s="44">
        <v>13</v>
      </c>
      <c r="E16" s="44" t="s">
        <v>106</v>
      </c>
      <c r="H16" s="44">
        <v>504656.196966</v>
      </c>
      <c r="I16" s="44">
        <v>5030935.35828</v>
      </c>
      <c r="J16" s="44">
        <v>504855.708244999</v>
      </c>
      <c r="K16" s="44">
        <v>5030745.37521999</v>
      </c>
      <c r="L16" s="44">
        <v>504404.469976</v>
      </c>
      <c r="M16" s="44">
        <v>5030036.79385999</v>
      </c>
      <c r="N16" s="44">
        <v>504181.471909</v>
      </c>
      <c r="O16" s="44">
        <v>5030367.36063999</v>
      </c>
    </row>
    <row r="17" spans="1:5" ht="11.25">
      <c r="A17" s="13">
        <v>10</v>
      </c>
      <c r="B17" s="47" t="s">
        <v>66</v>
      </c>
      <c r="C17" s="44" t="s">
        <v>114</v>
      </c>
      <c r="D17" s="44">
        <v>14</v>
      </c>
      <c r="E17" s="44" t="s">
        <v>108</v>
      </c>
    </row>
    <row r="18" spans="1:5" ht="11.25">
      <c r="A18" s="13">
        <v>10</v>
      </c>
      <c r="B18" s="47" t="s">
        <v>66</v>
      </c>
      <c r="C18" s="44" t="s">
        <v>114</v>
      </c>
      <c r="D18" s="44">
        <v>15</v>
      </c>
      <c r="E18" s="44" t="s">
        <v>110</v>
      </c>
    </row>
    <row r="19" spans="1:5" ht="11.25">
      <c r="A19" s="13">
        <v>10</v>
      </c>
      <c r="B19" s="47" t="s">
        <v>66</v>
      </c>
      <c r="C19" s="44" t="s">
        <v>114</v>
      </c>
      <c r="D19" s="44">
        <v>16</v>
      </c>
      <c r="E19" s="44" t="s">
        <v>112</v>
      </c>
    </row>
    <row r="20" spans="1:15" ht="11.25">
      <c r="A20" s="13">
        <v>9</v>
      </c>
      <c r="B20" s="47" t="s">
        <v>65</v>
      </c>
      <c r="C20" s="44" t="s">
        <v>115</v>
      </c>
      <c r="D20" s="44">
        <v>17</v>
      </c>
      <c r="E20" s="44" t="s">
        <v>106</v>
      </c>
      <c r="H20" s="44">
        <v>495798.908551</v>
      </c>
      <c r="I20" s="44">
        <v>5047808.36534</v>
      </c>
      <c r="J20" s="44">
        <v>495976.306247</v>
      </c>
      <c r="K20" s="44">
        <v>5047809.72429</v>
      </c>
      <c r="L20" s="44">
        <v>495898.502987999</v>
      </c>
      <c r="M20" s="44">
        <v>5047166.72556</v>
      </c>
      <c r="N20" s="44">
        <v>495725.862456</v>
      </c>
      <c r="O20" s="44">
        <v>5047173.17129999</v>
      </c>
    </row>
    <row r="21" spans="1:5" ht="11.25">
      <c r="A21" s="13">
        <v>9</v>
      </c>
      <c r="B21" s="47" t="s">
        <v>65</v>
      </c>
      <c r="C21" s="44" t="s">
        <v>115</v>
      </c>
      <c r="D21" s="44">
        <v>18</v>
      </c>
      <c r="E21" s="44" t="s">
        <v>108</v>
      </c>
    </row>
    <row r="22" spans="1:5" ht="11.25">
      <c r="A22" s="13">
        <v>9</v>
      </c>
      <c r="B22" s="47" t="s">
        <v>65</v>
      </c>
      <c r="C22" s="44" t="s">
        <v>115</v>
      </c>
      <c r="D22" s="44">
        <v>19</v>
      </c>
      <c r="E22" s="44" t="s">
        <v>110</v>
      </c>
    </row>
    <row r="23" spans="1:5" ht="11.25">
      <c r="A23" s="13">
        <v>9</v>
      </c>
      <c r="B23" s="47" t="s">
        <v>65</v>
      </c>
      <c r="C23" s="44" t="s">
        <v>115</v>
      </c>
      <c r="D23" s="44">
        <v>20</v>
      </c>
      <c r="E23" s="44" t="s">
        <v>112</v>
      </c>
    </row>
    <row r="24" spans="1:15" ht="11.25">
      <c r="A24" s="13">
        <v>11</v>
      </c>
      <c r="B24" s="47" t="s">
        <v>67</v>
      </c>
      <c r="C24" s="44" t="s">
        <v>116</v>
      </c>
      <c r="D24" s="44">
        <v>21</v>
      </c>
      <c r="E24" s="44" t="s">
        <v>106</v>
      </c>
      <c r="H24" s="44">
        <v>510225.855702999</v>
      </c>
      <c r="I24" s="44">
        <v>5069362.17068</v>
      </c>
      <c r="J24" s="44">
        <v>510835.366313999</v>
      </c>
      <c r="K24" s="44">
        <v>5069467.34757</v>
      </c>
      <c r="L24" s="44">
        <v>511165.644766999</v>
      </c>
      <c r="M24" s="44">
        <v>5067884.38313</v>
      </c>
      <c r="N24" s="44">
        <v>510578.787946</v>
      </c>
      <c r="O24" s="44">
        <v>5067768.31307999</v>
      </c>
    </row>
    <row r="25" spans="1:5" ht="11.25">
      <c r="A25" s="13">
        <v>11</v>
      </c>
      <c r="B25" s="47" t="s">
        <v>67</v>
      </c>
      <c r="C25" s="44" t="s">
        <v>116</v>
      </c>
      <c r="D25" s="44">
        <v>22</v>
      </c>
      <c r="E25" s="44" t="s">
        <v>108</v>
      </c>
    </row>
    <row r="26" spans="1:5" ht="11.25">
      <c r="A26" s="13">
        <v>11</v>
      </c>
      <c r="B26" s="47" t="s">
        <v>67</v>
      </c>
      <c r="C26" s="44" t="s">
        <v>116</v>
      </c>
      <c r="D26" s="44">
        <v>23</v>
      </c>
      <c r="E26" s="44" t="s">
        <v>110</v>
      </c>
    </row>
    <row r="27" spans="1:5" ht="11.25">
      <c r="A27" s="13">
        <v>11</v>
      </c>
      <c r="B27" s="47" t="s">
        <v>67</v>
      </c>
      <c r="C27" s="44" t="s">
        <v>116</v>
      </c>
      <c r="D27" s="44">
        <v>24</v>
      </c>
      <c r="E27" s="44" t="s">
        <v>112</v>
      </c>
    </row>
    <row r="28" spans="1:15" ht="11.25">
      <c r="A28" s="13">
        <v>1</v>
      </c>
      <c r="B28" s="47" t="s">
        <v>57</v>
      </c>
      <c r="C28" s="44" t="s">
        <v>117</v>
      </c>
      <c r="D28" s="44">
        <v>25</v>
      </c>
      <c r="E28" s="44" t="s">
        <v>106</v>
      </c>
      <c r="H28" s="44">
        <v>560062.227275999</v>
      </c>
      <c r="I28" s="44">
        <v>5027970.05561999</v>
      </c>
      <c r="J28" s="44">
        <v>560728.903529</v>
      </c>
      <c r="K28" s="44">
        <v>5027844.94716</v>
      </c>
      <c r="L28" s="44">
        <v>560709.310159999</v>
      </c>
      <c r="M28" s="44">
        <v>5027715.87234</v>
      </c>
      <c r="N28" s="44">
        <v>560032.481630999</v>
      </c>
      <c r="O28" s="44">
        <v>5027831.17803</v>
      </c>
    </row>
    <row r="29" spans="1:5" ht="11.25">
      <c r="A29" s="13">
        <v>1</v>
      </c>
      <c r="B29" s="47" t="s">
        <v>57</v>
      </c>
      <c r="C29" s="44" t="s">
        <v>117</v>
      </c>
      <c r="D29" s="44">
        <v>26</v>
      </c>
      <c r="E29" s="44" t="s">
        <v>108</v>
      </c>
    </row>
    <row r="30" spans="1:5" ht="11.25">
      <c r="A30" s="13">
        <v>1</v>
      </c>
      <c r="B30" s="47" t="s">
        <v>57</v>
      </c>
      <c r="C30" s="44" t="s">
        <v>117</v>
      </c>
      <c r="D30" s="44">
        <v>27</v>
      </c>
      <c r="E30" s="44" t="s">
        <v>110</v>
      </c>
    </row>
    <row r="31" spans="1:5" ht="11.25">
      <c r="A31" s="13">
        <v>1</v>
      </c>
      <c r="B31" s="47" t="s">
        <v>57</v>
      </c>
      <c r="C31" s="44" t="s">
        <v>117</v>
      </c>
      <c r="D31" s="44">
        <v>28</v>
      </c>
      <c r="E31" s="44" t="s">
        <v>112</v>
      </c>
    </row>
    <row r="32" spans="1:15" ht="11.25">
      <c r="A32" s="13">
        <v>12</v>
      </c>
      <c r="B32" s="47" t="s">
        <v>68</v>
      </c>
      <c r="C32" s="44" t="s">
        <v>118</v>
      </c>
      <c r="D32" s="44">
        <v>29</v>
      </c>
      <c r="E32" s="44" t="s">
        <v>108</v>
      </c>
      <c r="H32" s="44">
        <v>526291.019895</v>
      </c>
      <c r="I32" s="44">
        <v>5052090.43587999</v>
      </c>
      <c r="J32" s="44">
        <v>527280.323913999</v>
      </c>
      <c r="K32" s="44">
        <v>5052086.21294999</v>
      </c>
      <c r="L32" s="44">
        <v>527299.031745</v>
      </c>
      <c r="M32" s="44">
        <v>5051818.84133</v>
      </c>
      <c r="N32" s="44">
        <v>526248.084480999</v>
      </c>
      <c r="O32" s="44">
        <v>5051993.14420999</v>
      </c>
    </row>
    <row r="33" spans="1:5" ht="11.25">
      <c r="A33" s="13">
        <v>12</v>
      </c>
      <c r="B33" s="47" t="s">
        <v>68</v>
      </c>
      <c r="C33" s="44" t="s">
        <v>118</v>
      </c>
      <c r="D33" s="44">
        <v>30</v>
      </c>
      <c r="E33" s="44" t="s">
        <v>110</v>
      </c>
    </row>
    <row r="34" spans="1:5" ht="11.25">
      <c r="A34" s="13">
        <v>12</v>
      </c>
      <c r="B34" s="47" t="s">
        <v>68</v>
      </c>
      <c r="C34" s="44" t="s">
        <v>118</v>
      </c>
      <c r="D34" s="44">
        <v>31</v>
      </c>
      <c r="E34" s="44" t="s">
        <v>112</v>
      </c>
    </row>
    <row r="35" spans="1:5" ht="11.25">
      <c r="A35" s="13">
        <v>12</v>
      </c>
      <c r="B35" s="47" t="s">
        <v>68</v>
      </c>
      <c r="C35" s="44" t="s">
        <v>118</v>
      </c>
      <c r="D35" s="44">
        <v>32</v>
      </c>
      <c r="E35" s="44" t="s">
        <v>106</v>
      </c>
    </row>
    <row r="36" spans="1:15" ht="11.25">
      <c r="A36" s="13" t="s">
        <v>119</v>
      </c>
      <c r="B36" s="51" t="s">
        <v>63</v>
      </c>
      <c r="C36" s="44" t="s">
        <v>120</v>
      </c>
      <c r="D36" s="44">
        <v>33</v>
      </c>
      <c r="E36" s="44" t="s">
        <v>112</v>
      </c>
      <c r="H36" s="44">
        <v>528580.215857999</v>
      </c>
      <c r="I36" s="44">
        <v>5049242.8189</v>
      </c>
      <c r="J36" s="44">
        <v>530948.981121</v>
      </c>
      <c r="K36" s="44">
        <v>5049588.97475999</v>
      </c>
      <c r="L36" s="44">
        <v>533984.423095999</v>
      </c>
      <c r="M36" s="44">
        <v>5047884.23006</v>
      </c>
      <c r="N36" s="44">
        <v>531143.647003</v>
      </c>
      <c r="O36" s="44">
        <v>5047162.70657</v>
      </c>
    </row>
    <row r="37" spans="1:5" ht="11.25">
      <c r="A37" s="13" t="s">
        <v>119</v>
      </c>
      <c r="B37" s="51" t="s">
        <v>63</v>
      </c>
      <c r="C37" s="44" t="s">
        <v>120</v>
      </c>
      <c r="D37" s="44">
        <v>34</v>
      </c>
      <c r="E37" s="44" t="s">
        <v>106</v>
      </c>
    </row>
    <row r="38" spans="1:5" ht="11.25">
      <c r="A38" s="13" t="s">
        <v>119</v>
      </c>
      <c r="B38" s="51" t="s">
        <v>63</v>
      </c>
      <c r="C38" s="44" t="s">
        <v>120</v>
      </c>
      <c r="D38" s="44">
        <v>35</v>
      </c>
      <c r="E38" s="44" t="s">
        <v>108</v>
      </c>
    </row>
    <row r="39" spans="1:5" ht="11.25">
      <c r="A39" s="13" t="s">
        <v>119</v>
      </c>
      <c r="B39" s="51" t="s">
        <v>63</v>
      </c>
      <c r="C39" s="44" t="s">
        <v>120</v>
      </c>
      <c r="D39" s="44">
        <v>36</v>
      </c>
      <c r="E39" s="44" t="s">
        <v>110</v>
      </c>
    </row>
    <row r="40" spans="1:15" ht="11.25">
      <c r="A40" s="13">
        <v>5</v>
      </c>
      <c r="B40" s="47" t="s">
        <v>61</v>
      </c>
      <c r="C40" s="44" t="s">
        <v>121</v>
      </c>
      <c r="D40" s="44">
        <v>37</v>
      </c>
      <c r="E40" s="44" t="s">
        <v>106</v>
      </c>
      <c r="H40" s="44">
        <v>531834.199165</v>
      </c>
      <c r="I40" s="44">
        <v>5007603.82194999</v>
      </c>
      <c r="J40" s="44">
        <v>532355.54636</v>
      </c>
      <c r="K40" s="44">
        <v>5007761.95141999</v>
      </c>
      <c r="L40" s="44">
        <v>532754.257037</v>
      </c>
      <c r="M40" s="44">
        <v>5006639.09841</v>
      </c>
      <c r="N40" s="44">
        <v>532272.442845999</v>
      </c>
      <c r="O40" s="44">
        <v>5006501.22879999</v>
      </c>
    </row>
    <row r="41" spans="1:5" ht="11.25">
      <c r="A41" s="13">
        <v>5</v>
      </c>
      <c r="B41" s="47" t="s">
        <v>61</v>
      </c>
      <c r="C41" s="44" t="s">
        <v>121</v>
      </c>
      <c r="D41" s="44">
        <v>38</v>
      </c>
      <c r="E41" s="44" t="s">
        <v>108</v>
      </c>
    </row>
    <row r="42" spans="1:5" ht="11.25">
      <c r="A42" s="13">
        <v>5</v>
      </c>
      <c r="B42" s="47" t="s">
        <v>61</v>
      </c>
      <c r="C42" s="44" t="s">
        <v>121</v>
      </c>
      <c r="D42" s="44">
        <v>39</v>
      </c>
      <c r="E42" s="44" t="s">
        <v>110</v>
      </c>
    </row>
    <row r="43" spans="1:5" ht="11.25">
      <c r="A43" s="13">
        <v>5</v>
      </c>
      <c r="B43" s="47" t="s">
        <v>61</v>
      </c>
      <c r="C43" s="44" t="s">
        <v>121</v>
      </c>
      <c r="D43" s="44">
        <v>40</v>
      </c>
      <c r="E43" s="44" t="s">
        <v>112</v>
      </c>
    </row>
    <row r="44" spans="1:15" ht="11.25">
      <c r="A44" s="13">
        <v>6</v>
      </c>
      <c r="B44" s="47" t="s">
        <v>62</v>
      </c>
      <c r="C44" s="44" t="s">
        <v>122</v>
      </c>
      <c r="D44" s="44">
        <v>41</v>
      </c>
      <c r="E44" s="44" t="s">
        <v>106</v>
      </c>
      <c r="H44" s="44">
        <v>502991.683174</v>
      </c>
      <c r="I44" s="44">
        <v>5044103.72076999</v>
      </c>
      <c r="J44" s="44">
        <v>504547.137345</v>
      </c>
      <c r="K44" s="44">
        <v>5043169.49634999</v>
      </c>
      <c r="L44" s="44">
        <v>504507.069288</v>
      </c>
      <c r="M44" s="44">
        <v>5042181.2977</v>
      </c>
      <c r="N44" s="44">
        <v>503666.643492</v>
      </c>
      <c r="O44" s="44">
        <v>5042210.90969999</v>
      </c>
    </row>
    <row r="45" spans="1:5" ht="11.25">
      <c r="A45" s="13">
        <v>6</v>
      </c>
      <c r="B45" s="47" t="s">
        <v>62</v>
      </c>
      <c r="C45" s="44" t="s">
        <v>122</v>
      </c>
      <c r="D45" s="44">
        <v>42</v>
      </c>
      <c r="E45" s="44" t="s">
        <v>108</v>
      </c>
    </row>
    <row r="46" spans="1:5" ht="11.25">
      <c r="A46" s="13">
        <v>6</v>
      </c>
      <c r="B46" s="47" t="s">
        <v>62</v>
      </c>
      <c r="C46" s="44" t="s">
        <v>122</v>
      </c>
      <c r="D46" s="44">
        <v>43</v>
      </c>
      <c r="E46" s="44" t="s">
        <v>110</v>
      </c>
    </row>
    <row r="47" spans="1:5" ht="11.25">
      <c r="A47" s="13">
        <v>6</v>
      </c>
      <c r="B47" s="47" t="s">
        <v>62</v>
      </c>
      <c r="C47" s="44" t="s">
        <v>122</v>
      </c>
      <c r="D47" s="44">
        <v>44</v>
      </c>
      <c r="E47" s="44" t="s">
        <v>112</v>
      </c>
    </row>
    <row r="48" spans="1:15" ht="11.25">
      <c r="A48" s="13">
        <v>2</v>
      </c>
      <c r="B48" s="47" t="s">
        <v>58</v>
      </c>
      <c r="C48" s="44" t="s">
        <v>123</v>
      </c>
      <c r="D48" s="44">
        <v>45</v>
      </c>
      <c r="E48" s="44" t="s">
        <v>106</v>
      </c>
      <c r="H48" s="44">
        <v>556761.024622999</v>
      </c>
      <c r="I48" s="44">
        <v>5022799.18475999</v>
      </c>
      <c r="J48" s="44">
        <v>557773.41885</v>
      </c>
      <c r="K48" s="44">
        <v>5022656.83033</v>
      </c>
      <c r="L48" s="44">
        <v>557737.192779</v>
      </c>
      <c r="M48" s="44">
        <v>5022412.10216999</v>
      </c>
      <c r="N48" s="44">
        <v>556720.703290999</v>
      </c>
      <c r="O48" s="44">
        <v>5022537.85312</v>
      </c>
    </row>
    <row r="49" spans="1:5" ht="11.25">
      <c r="A49" s="13">
        <v>2</v>
      </c>
      <c r="B49" s="47" t="s">
        <v>58</v>
      </c>
      <c r="C49" s="44" t="s">
        <v>123</v>
      </c>
      <c r="D49" s="44">
        <v>46</v>
      </c>
      <c r="E49" s="44" t="s">
        <v>108</v>
      </c>
    </row>
    <row r="50" spans="1:5" ht="11.25">
      <c r="A50" s="13">
        <v>2</v>
      </c>
      <c r="B50" s="47" t="s">
        <v>58</v>
      </c>
      <c r="C50" s="44" t="s">
        <v>123</v>
      </c>
      <c r="D50" s="44">
        <v>47</v>
      </c>
      <c r="E50" s="44" t="s">
        <v>110</v>
      </c>
    </row>
    <row r="51" spans="1:5" ht="11.25">
      <c r="A51" s="13">
        <v>2</v>
      </c>
      <c r="B51" s="47" t="s">
        <v>58</v>
      </c>
      <c r="C51" s="44" t="s">
        <v>123</v>
      </c>
      <c r="D51" s="44">
        <v>48</v>
      </c>
      <c r="E51" s="44" t="s">
        <v>112</v>
      </c>
    </row>
    <row r="52" spans="1:15" ht="11.25">
      <c r="A52" s="13">
        <v>13</v>
      </c>
      <c r="B52" s="47" t="s">
        <v>69</v>
      </c>
      <c r="C52" s="44" t="s">
        <v>55</v>
      </c>
      <c r="D52" s="44">
        <v>49</v>
      </c>
      <c r="E52" s="44" t="s">
        <v>106</v>
      </c>
      <c r="H52" s="44">
        <v>546167.746344999</v>
      </c>
      <c r="I52" s="44">
        <v>5052946.8315</v>
      </c>
      <c r="J52" s="44">
        <v>546856.105224</v>
      </c>
      <c r="K52" s="44">
        <v>5052933.86278</v>
      </c>
      <c r="L52" s="44">
        <v>546860.959655</v>
      </c>
      <c r="M52" s="44">
        <v>5052711.66987</v>
      </c>
      <c r="N52" s="44">
        <v>546169.498820999</v>
      </c>
      <c r="O52" s="44">
        <v>5052726.53244999</v>
      </c>
    </row>
    <row r="53" spans="1:5" ht="11.25">
      <c r="A53" s="13">
        <v>13</v>
      </c>
      <c r="B53" s="47" t="s">
        <v>69</v>
      </c>
      <c r="C53" s="44" t="s">
        <v>55</v>
      </c>
      <c r="D53" s="44">
        <v>50</v>
      </c>
      <c r="E53" s="44" t="s">
        <v>108</v>
      </c>
    </row>
    <row r="54" spans="1:5" ht="11.25">
      <c r="A54" s="13">
        <v>13</v>
      </c>
      <c r="B54" s="47" t="s">
        <v>69</v>
      </c>
      <c r="C54" s="44" t="s">
        <v>55</v>
      </c>
      <c r="D54" s="44">
        <v>51</v>
      </c>
      <c r="E54" s="44" t="s">
        <v>110</v>
      </c>
    </row>
    <row r="55" spans="1:5" ht="11.25">
      <c r="A55" s="13">
        <v>13</v>
      </c>
      <c r="B55" s="47" t="s">
        <v>69</v>
      </c>
      <c r="C55" s="44" t="s">
        <v>55</v>
      </c>
      <c r="D55" s="44">
        <v>52</v>
      </c>
      <c r="E55" s="44" t="s">
        <v>112</v>
      </c>
    </row>
  </sheetData>
  <sheetProtection password="88E5" sheet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9"/>
  <sheetViews>
    <sheetView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4" sqref="Q4:Q29"/>
    </sheetView>
  </sheetViews>
  <sheetFormatPr defaultColWidth="25.7109375" defaultRowHeight="15"/>
  <cols>
    <col min="1" max="1" width="3.28125" style="13" bestFit="1" customWidth="1"/>
    <col min="2" max="2" width="8.28125" style="1" customWidth="1"/>
    <col min="3" max="3" width="20.00390625" style="41" customWidth="1"/>
    <col min="4" max="7" width="7.57421875" style="1" customWidth="1"/>
    <col min="8" max="8" width="3.7109375" style="1" customWidth="1"/>
    <col min="9" max="9" width="10.140625" style="1" customWidth="1"/>
    <col min="10" max="10" width="9.28125" style="1" customWidth="1"/>
    <col min="11" max="11" width="9.7109375" style="1" customWidth="1"/>
    <col min="12" max="12" width="9.8515625" style="1" customWidth="1"/>
    <col min="13" max="13" width="1.57421875" style="1" customWidth="1"/>
    <col min="14" max="14" width="9.140625" style="1" customWidth="1"/>
    <col min="15" max="15" width="11.140625" style="1" customWidth="1"/>
    <col min="16" max="16" width="12.7109375" style="1" customWidth="1"/>
    <col min="17" max="17" width="10.8515625" style="1" customWidth="1"/>
    <col min="18" max="16384" width="25.7109375" style="1" customWidth="1"/>
  </cols>
  <sheetData>
    <row r="3" spans="1:14" ht="11.25">
      <c r="A3" s="13" t="s">
        <v>95</v>
      </c>
      <c r="B3" s="13" t="s">
        <v>6</v>
      </c>
      <c r="C3" s="45" t="s">
        <v>96</v>
      </c>
      <c r="D3" s="1" t="s">
        <v>127</v>
      </c>
      <c r="E3" s="1" t="s">
        <v>129</v>
      </c>
      <c r="F3" s="1" t="s">
        <v>131</v>
      </c>
      <c r="G3" s="1" t="s">
        <v>133</v>
      </c>
      <c r="I3" s="1" t="s">
        <v>135</v>
      </c>
      <c r="N3" s="1" t="s">
        <v>136</v>
      </c>
    </row>
    <row r="4" spans="1:17" ht="11.25">
      <c r="A4" s="13">
        <v>1</v>
      </c>
      <c r="B4" s="47" t="s">
        <v>57</v>
      </c>
      <c r="C4" s="44" t="s">
        <v>117</v>
      </c>
      <c r="D4" s="44">
        <v>560062.227275999</v>
      </c>
      <c r="E4" s="44">
        <v>560728.903529</v>
      </c>
      <c r="F4" s="44">
        <v>560709.310159999</v>
      </c>
      <c r="G4" s="44">
        <v>560032.481630999</v>
      </c>
      <c r="I4" s="1">
        <f>D4/1000</f>
        <v>560.062227275999</v>
      </c>
      <c r="J4" s="1">
        <f>E4/1000</f>
        <v>560.728903529</v>
      </c>
      <c r="K4" s="1">
        <f>F4/1000</f>
        <v>560.709310159999</v>
      </c>
      <c r="L4" s="1">
        <f>G4/1000</f>
        <v>560.032481630999</v>
      </c>
      <c r="N4" s="54">
        <v>560.062</v>
      </c>
      <c r="O4" s="54">
        <v>560.729</v>
      </c>
      <c r="P4" s="54">
        <v>560.709</v>
      </c>
      <c r="Q4" s="54">
        <v>560.032</v>
      </c>
    </row>
    <row r="5" spans="1:17" ht="11.25">
      <c r="A5" s="13">
        <v>1</v>
      </c>
      <c r="B5" s="47"/>
      <c r="C5" s="44" t="s">
        <v>117</v>
      </c>
      <c r="D5" s="44">
        <v>5027970.05561999</v>
      </c>
      <c r="E5" s="44">
        <v>5027844.94716</v>
      </c>
      <c r="F5" s="44">
        <v>5027715.87234</v>
      </c>
      <c r="G5" s="44">
        <v>5027831.17803</v>
      </c>
      <c r="I5" s="1">
        <f aca="true" t="shared" si="0" ref="I5:I29">D5/1000</f>
        <v>5027.9700556199905</v>
      </c>
      <c r="J5" s="1">
        <f aca="true" t="shared" si="1" ref="J5:J29">E5/1000</f>
        <v>5027.84494716</v>
      </c>
      <c r="K5" s="1">
        <f aca="true" t="shared" si="2" ref="K5:K29">F5/1000</f>
        <v>5027.71587234</v>
      </c>
      <c r="L5" s="1">
        <f aca="true" t="shared" si="3" ref="L5:L29">G5/1000</f>
        <v>5027.83117803</v>
      </c>
      <c r="N5" s="54">
        <v>5027.97</v>
      </c>
      <c r="O5" s="54">
        <v>5027.845</v>
      </c>
      <c r="P5" s="54">
        <v>5027.716</v>
      </c>
      <c r="Q5" s="54">
        <v>5027.831</v>
      </c>
    </row>
    <row r="6" spans="1:17" ht="11.25">
      <c r="A6" s="13">
        <v>2</v>
      </c>
      <c r="B6" s="47" t="s">
        <v>58</v>
      </c>
      <c r="C6" s="44" t="s">
        <v>123</v>
      </c>
      <c r="D6" s="44">
        <v>556761.024622999</v>
      </c>
      <c r="E6" s="44">
        <v>557773.41885</v>
      </c>
      <c r="F6" s="44">
        <v>557737.192779</v>
      </c>
      <c r="G6" s="44">
        <v>556720.703290999</v>
      </c>
      <c r="I6" s="1">
        <f t="shared" si="0"/>
        <v>556.761024622999</v>
      </c>
      <c r="J6" s="1">
        <f t="shared" si="1"/>
        <v>557.77341885</v>
      </c>
      <c r="K6" s="1">
        <f t="shared" si="2"/>
        <v>557.737192779</v>
      </c>
      <c r="L6" s="1">
        <f t="shared" si="3"/>
        <v>556.720703290999</v>
      </c>
      <c r="N6" s="54">
        <v>556.761</v>
      </c>
      <c r="O6" s="54">
        <v>557.773</v>
      </c>
      <c r="P6" s="54">
        <v>557.737</v>
      </c>
      <c r="Q6" s="54">
        <v>556.721</v>
      </c>
    </row>
    <row r="7" spans="1:17" ht="11.25">
      <c r="A7" s="13">
        <v>2</v>
      </c>
      <c r="B7" s="47"/>
      <c r="C7" s="44" t="s">
        <v>123</v>
      </c>
      <c r="D7" s="44">
        <v>5022799.18475999</v>
      </c>
      <c r="E7" s="44">
        <v>5022656.83033</v>
      </c>
      <c r="F7" s="44">
        <v>5022412.10216999</v>
      </c>
      <c r="G7" s="44">
        <v>5022537.85312</v>
      </c>
      <c r="I7" s="1">
        <f t="shared" si="0"/>
        <v>5022.799184759991</v>
      </c>
      <c r="J7" s="1">
        <f t="shared" si="1"/>
        <v>5022.65683033</v>
      </c>
      <c r="K7" s="1">
        <f t="shared" si="2"/>
        <v>5022.412102169989</v>
      </c>
      <c r="L7" s="1">
        <f t="shared" si="3"/>
        <v>5022.53785312</v>
      </c>
      <c r="N7" s="54">
        <v>5022.799</v>
      </c>
      <c r="O7" s="54">
        <v>5022.657</v>
      </c>
      <c r="P7" s="54">
        <v>5022.412</v>
      </c>
      <c r="Q7" s="54">
        <v>5022.538</v>
      </c>
    </row>
    <row r="8" spans="1:17" ht="11.25">
      <c r="A8" s="13">
        <v>3</v>
      </c>
      <c r="B8" s="47" t="s">
        <v>59</v>
      </c>
      <c r="C8" s="44" t="s">
        <v>113</v>
      </c>
      <c r="D8" s="44">
        <v>553214.933134</v>
      </c>
      <c r="E8" s="44">
        <v>553568.909083</v>
      </c>
      <c r="F8" s="44">
        <v>553583.269015999</v>
      </c>
      <c r="G8" s="44">
        <v>553226.290541999</v>
      </c>
      <c r="I8" s="1">
        <f t="shared" si="0"/>
        <v>553.214933134</v>
      </c>
      <c r="J8" s="1">
        <f t="shared" si="1"/>
        <v>553.568909083</v>
      </c>
      <c r="K8" s="1">
        <f t="shared" si="2"/>
        <v>553.583269015999</v>
      </c>
      <c r="L8" s="1">
        <f t="shared" si="3"/>
        <v>553.226290541999</v>
      </c>
      <c r="N8" s="54">
        <v>553.215</v>
      </c>
      <c r="O8" s="54">
        <v>553.569</v>
      </c>
      <c r="P8" s="54">
        <v>553.583</v>
      </c>
      <c r="Q8" s="54">
        <v>553.226</v>
      </c>
    </row>
    <row r="9" spans="1:17" ht="11.25">
      <c r="A9" s="13">
        <v>3</v>
      </c>
      <c r="B9" s="47"/>
      <c r="C9" s="44" t="s">
        <v>113</v>
      </c>
      <c r="D9" s="44">
        <v>5017969.90225999</v>
      </c>
      <c r="E9" s="44">
        <v>5017961.83796</v>
      </c>
      <c r="F9" s="44">
        <v>5016755.23850999</v>
      </c>
      <c r="G9" s="44">
        <v>5016747.81053</v>
      </c>
      <c r="I9" s="1">
        <f t="shared" si="0"/>
        <v>5017.96990225999</v>
      </c>
      <c r="J9" s="1">
        <f t="shared" si="1"/>
        <v>5017.961837960001</v>
      </c>
      <c r="K9" s="1">
        <f t="shared" si="2"/>
        <v>5016.755238509991</v>
      </c>
      <c r="L9" s="1">
        <f t="shared" si="3"/>
        <v>5016.747810530001</v>
      </c>
      <c r="N9" s="54">
        <v>5017.97</v>
      </c>
      <c r="O9" s="54">
        <v>5017.962</v>
      </c>
      <c r="P9" s="54">
        <v>5016.755</v>
      </c>
      <c r="Q9" s="54">
        <v>5016.748</v>
      </c>
    </row>
    <row r="10" spans="1:17" ht="11.25">
      <c r="A10" s="13">
        <v>4</v>
      </c>
      <c r="B10" s="47" t="s">
        <v>60</v>
      </c>
      <c r="C10" s="44" t="s">
        <v>51</v>
      </c>
      <c r="D10" s="44">
        <v>545897.460506999</v>
      </c>
      <c r="E10" s="44">
        <v>547750.600462</v>
      </c>
      <c r="F10" s="44">
        <v>547776.694856</v>
      </c>
      <c r="G10" s="44">
        <v>545893.578918999</v>
      </c>
      <c r="I10" s="1">
        <f t="shared" si="0"/>
        <v>545.8974605069991</v>
      </c>
      <c r="J10" s="1">
        <f t="shared" si="1"/>
        <v>547.750600462</v>
      </c>
      <c r="K10" s="1">
        <f t="shared" si="2"/>
        <v>547.7766948560001</v>
      </c>
      <c r="L10" s="1">
        <f t="shared" si="3"/>
        <v>545.893578918999</v>
      </c>
      <c r="N10" s="54">
        <v>545.897</v>
      </c>
      <c r="O10" s="54">
        <v>547.751</v>
      </c>
      <c r="P10" s="54">
        <v>547.777</v>
      </c>
      <c r="Q10" s="54">
        <v>545.894</v>
      </c>
    </row>
    <row r="11" spans="1:17" ht="11.25">
      <c r="A11" s="13">
        <v>4</v>
      </c>
      <c r="B11" s="47"/>
      <c r="C11" s="44" t="s">
        <v>51</v>
      </c>
      <c r="D11" s="44">
        <v>5044493.83569999</v>
      </c>
      <c r="E11" s="44">
        <v>5044580.33626999</v>
      </c>
      <c r="F11" s="44">
        <v>5044052.88334999</v>
      </c>
      <c r="G11" s="44">
        <v>5044046.22953</v>
      </c>
      <c r="I11" s="1">
        <f t="shared" si="0"/>
        <v>5044.49383569999</v>
      </c>
      <c r="J11" s="1">
        <f t="shared" si="1"/>
        <v>5044.58033626999</v>
      </c>
      <c r="K11" s="1">
        <f t="shared" si="2"/>
        <v>5044.052883349989</v>
      </c>
      <c r="L11" s="1">
        <f t="shared" si="3"/>
        <v>5044.04622953</v>
      </c>
      <c r="N11" s="54">
        <v>5044.494</v>
      </c>
      <c r="O11" s="54">
        <v>5044.58</v>
      </c>
      <c r="P11" s="54">
        <v>5044.053</v>
      </c>
      <c r="Q11" s="54">
        <v>5044.046</v>
      </c>
    </row>
    <row r="12" spans="1:17" ht="11.25">
      <c r="A12" s="13">
        <v>5</v>
      </c>
      <c r="B12" s="47" t="s">
        <v>61</v>
      </c>
      <c r="C12" s="44" t="s">
        <v>121</v>
      </c>
      <c r="D12" s="44">
        <v>531834.199165</v>
      </c>
      <c r="E12" s="44">
        <v>532355.54636</v>
      </c>
      <c r="F12" s="44">
        <v>532754.257037</v>
      </c>
      <c r="G12" s="44">
        <v>532272.442845999</v>
      </c>
      <c r="I12" s="1">
        <f t="shared" si="0"/>
        <v>531.834199165</v>
      </c>
      <c r="J12" s="1">
        <f t="shared" si="1"/>
        <v>532.3555463600001</v>
      </c>
      <c r="K12" s="1">
        <f t="shared" si="2"/>
        <v>532.754257037</v>
      </c>
      <c r="L12" s="1">
        <f t="shared" si="3"/>
        <v>532.2724428459991</v>
      </c>
      <c r="N12" s="54">
        <v>531.834</v>
      </c>
      <c r="O12" s="54">
        <v>532.356</v>
      </c>
      <c r="P12" s="54">
        <v>532.754</v>
      </c>
      <c r="Q12" s="54">
        <v>532.272</v>
      </c>
    </row>
    <row r="13" spans="1:17" ht="11.25">
      <c r="A13" s="13">
        <v>5</v>
      </c>
      <c r="B13" s="47"/>
      <c r="C13" s="44" t="s">
        <v>121</v>
      </c>
      <c r="D13" s="44">
        <v>5007603.82194999</v>
      </c>
      <c r="E13" s="44">
        <v>5007761.95141999</v>
      </c>
      <c r="F13" s="44">
        <v>5006639.09841</v>
      </c>
      <c r="G13" s="44">
        <v>5006501.22879999</v>
      </c>
      <c r="I13" s="1">
        <f t="shared" si="0"/>
        <v>5007.60382194999</v>
      </c>
      <c r="J13" s="1">
        <f t="shared" si="1"/>
        <v>5007.76195141999</v>
      </c>
      <c r="K13" s="1">
        <f t="shared" si="2"/>
        <v>5006.63909841</v>
      </c>
      <c r="L13" s="1">
        <f t="shared" si="3"/>
        <v>5006.501228799991</v>
      </c>
      <c r="N13" s="54">
        <v>5007.604</v>
      </c>
      <c r="O13" s="54">
        <v>5007.762</v>
      </c>
      <c r="P13" s="54">
        <v>5006.639</v>
      </c>
      <c r="Q13" s="54">
        <v>5006.501</v>
      </c>
    </row>
    <row r="14" spans="1:17" ht="11.25">
      <c r="A14" s="13">
        <v>6</v>
      </c>
      <c r="B14" s="47" t="s">
        <v>62</v>
      </c>
      <c r="C14" s="44" t="s">
        <v>122</v>
      </c>
      <c r="D14" s="44">
        <v>502991.683174</v>
      </c>
      <c r="E14" s="44">
        <v>504547.137345</v>
      </c>
      <c r="F14" s="44">
        <v>504507.069288</v>
      </c>
      <c r="G14" s="44">
        <v>503666.643492</v>
      </c>
      <c r="I14" s="1">
        <f t="shared" si="0"/>
        <v>502.991683174</v>
      </c>
      <c r="J14" s="1">
        <f t="shared" si="1"/>
        <v>504.547137345</v>
      </c>
      <c r="K14" s="1">
        <f t="shared" si="2"/>
        <v>504.507069288</v>
      </c>
      <c r="L14" s="1">
        <f t="shared" si="3"/>
        <v>503.666643492</v>
      </c>
      <c r="N14" s="54">
        <v>502.992</v>
      </c>
      <c r="O14" s="54">
        <v>504.547</v>
      </c>
      <c r="P14" s="54">
        <v>504.507</v>
      </c>
      <c r="Q14" s="54">
        <v>503.667</v>
      </c>
    </row>
    <row r="15" spans="1:17" ht="11.25">
      <c r="A15" s="13">
        <v>6</v>
      </c>
      <c r="B15" s="47"/>
      <c r="C15" s="44" t="s">
        <v>122</v>
      </c>
      <c r="D15" s="44">
        <v>5044103.72076999</v>
      </c>
      <c r="E15" s="44">
        <v>5043169.49634999</v>
      </c>
      <c r="F15" s="44">
        <v>5042181.2977</v>
      </c>
      <c r="G15" s="44">
        <v>5042210.90969999</v>
      </c>
      <c r="I15" s="1">
        <f t="shared" si="0"/>
        <v>5044.10372076999</v>
      </c>
      <c r="J15" s="1">
        <f t="shared" si="1"/>
        <v>5043.16949634999</v>
      </c>
      <c r="K15" s="1">
        <f t="shared" si="2"/>
        <v>5042.1812977</v>
      </c>
      <c r="L15" s="1">
        <f t="shared" si="3"/>
        <v>5042.21090969999</v>
      </c>
      <c r="N15" s="54">
        <v>5044.104</v>
      </c>
      <c r="O15" s="54">
        <v>5043.169</v>
      </c>
      <c r="P15" s="54">
        <v>5042.181</v>
      </c>
      <c r="Q15" s="54">
        <v>5042.211</v>
      </c>
    </row>
    <row r="16" spans="1:17" ht="11.25">
      <c r="A16" s="13">
        <v>7</v>
      </c>
      <c r="B16" s="51" t="s">
        <v>63</v>
      </c>
      <c r="C16" s="44" t="s">
        <v>120</v>
      </c>
      <c r="D16" s="44">
        <v>528580.215857999</v>
      </c>
      <c r="E16" s="44">
        <v>530948.981121</v>
      </c>
      <c r="F16" s="44">
        <v>533984.423095999</v>
      </c>
      <c r="G16" s="44">
        <v>531143.647003</v>
      </c>
      <c r="I16" s="1">
        <f t="shared" si="0"/>
        <v>528.5802158579991</v>
      </c>
      <c r="J16" s="1">
        <f t="shared" si="1"/>
        <v>530.948981121</v>
      </c>
      <c r="K16" s="1">
        <f t="shared" si="2"/>
        <v>533.9844230959991</v>
      </c>
      <c r="L16" s="1">
        <f t="shared" si="3"/>
        <v>531.1436470030001</v>
      </c>
      <c r="N16" s="54">
        <v>528.58</v>
      </c>
      <c r="O16" s="54">
        <v>530.949</v>
      </c>
      <c r="P16" s="54">
        <v>533.984</v>
      </c>
      <c r="Q16" s="54">
        <v>531.144</v>
      </c>
    </row>
    <row r="17" spans="1:17" ht="11.25">
      <c r="A17" s="13">
        <v>7</v>
      </c>
      <c r="B17" s="51"/>
      <c r="C17" s="44" t="s">
        <v>120</v>
      </c>
      <c r="D17" s="44">
        <v>5049242.8189</v>
      </c>
      <c r="E17" s="44">
        <v>5049588.97475999</v>
      </c>
      <c r="F17" s="44">
        <v>5047884.23006</v>
      </c>
      <c r="G17" s="44">
        <v>5047162.70657</v>
      </c>
      <c r="I17" s="1">
        <f t="shared" si="0"/>
        <v>5049.2428189</v>
      </c>
      <c r="J17" s="1">
        <f t="shared" si="1"/>
        <v>5049.58897475999</v>
      </c>
      <c r="K17" s="1">
        <f t="shared" si="2"/>
        <v>5047.88423006</v>
      </c>
      <c r="L17" s="1">
        <f t="shared" si="3"/>
        <v>5047.16270657</v>
      </c>
      <c r="N17" s="54">
        <v>5049.243</v>
      </c>
      <c r="O17" s="54">
        <v>5049.589</v>
      </c>
      <c r="P17" s="54">
        <v>5047.884</v>
      </c>
      <c r="Q17" s="54">
        <v>5047.163</v>
      </c>
    </row>
    <row r="18" spans="1:17" ht="11.25">
      <c r="A18" s="13">
        <v>8</v>
      </c>
      <c r="B18" s="47" t="s">
        <v>64</v>
      </c>
      <c r="C18" s="44" t="s">
        <v>105</v>
      </c>
      <c r="D18" s="44">
        <v>525670.963116999</v>
      </c>
      <c r="E18" s="44">
        <v>525732.035114999</v>
      </c>
      <c r="F18" s="44">
        <v>525734.27272</v>
      </c>
      <c r="G18" s="44">
        <v>525673.615885999</v>
      </c>
      <c r="I18" s="1">
        <f t="shared" si="0"/>
        <v>525.670963116999</v>
      </c>
      <c r="J18" s="1">
        <f t="shared" si="1"/>
        <v>525.732035114999</v>
      </c>
      <c r="K18" s="1">
        <f t="shared" si="2"/>
        <v>525.73427272</v>
      </c>
      <c r="L18" s="1">
        <f t="shared" si="3"/>
        <v>525.6736158859991</v>
      </c>
      <c r="N18" s="54">
        <v>525.671</v>
      </c>
      <c r="O18" s="54">
        <v>525.732</v>
      </c>
      <c r="P18" s="54">
        <v>525.734</v>
      </c>
      <c r="Q18" s="54">
        <v>525.674</v>
      </c>
    </row>
    <row r="19" spans="1:17" ht="11.25">
      <c r="A19" s="13">
        <v>8</v>
      </c>
      <c r="B19" s="47"/>
      <c r="C19" s="44" t="s">
        <v>105</v>
      </c>
      <c r="D19" s="44">
        <v>5041347.93389999</v>
      </c>
      <c r="E19" s="44">
        <v>5041348.65185</v>
      </c>
      <c r="F19" s="44">
        <v>5041294.90349</v>
      </c>
      <c r="G19" s="44">
        <v>5041291.87188</v>
      </c>
      <c r="I19" s="1">
        <f t="shared" si="0"/>
        <v>5041.3479338999905</v>
      </c>
      <c r="J19" s="1">
        <f t="shared" si="1"/>
        <v>5041.34865185</v>
      </c>
      <c r="K19" s="1">
        <f t="shared" si="2"/>
        <v>5041.29490349</v>
      </c>
      <c r="L19" s="1">
        <f t="shared" si="3"/>
        <v>5041.29187188</v>
      </c>
      <c r="N19" s="54">
        <v>5041.348</v>
      </c>
      <c r="O19" s="54">
        <v>5041.349</v>
      </c>
      <c r="P19" s="54">
        <v>5041.295</v>
      </c>
      <c r="Q19" s="54">
        <v>5041.292</v>
      </c>
    </row>
    <row r="20" spans="1:17" ht="11.25">
      <c r="A20" s="13">
        <v>9</v>
      </c>
      <c r="B20" s="47" t="s">
        <v>65</v>
      </c>
      <c r="C20" s="44" t="s">
        <v>115</v>
      </c>
      <c r="D20" s="44">
        <v>495798.908551</v>
      </c>
      <c r="E20" s="44">
        <v>495976.306247</v>
      </c>
      <c r="F20" s="44">
        <v>495898.502987999</v>
      </c>
      <c r="G20" s="44">
        <v>495725.862456</v>
      </c>
      <c r="I20" s="1">
        <f t="shared" si="0"/>
        <v>495.798908551</v>
      </c>
      <c r="J20" s="1">
        <f t="shared" si="1"/>
        <v>495.976306247</v>
      </c>
      <c r="K20" s="1">
        <f t="shared" si="2"/>
        <v>495.898502987999</v>
      </c>
      <c r="L20" s="1">
        <f t="shared" si="3"/>
        <v>495.725862456</v>
      </c>
      <c r="N20" s="54">
        <v>495.799</v>
      </c>
      <c r="O20" s="54">
        <v>495.976</v>
      </c>
      <c r="P20" s="54">
        <v>495.899</v>
      </c>
      <c r="Q20" s="54">
        <v>495.726</v>
      </c>
    </row>
    <row r="21" spans="1:17" ht="11.25">
      <c r="A21" s="13">
        <v>9</v>
      </c>
      <c r="B21" s="47"/>
      <c r="C21" s="44" t="s">
        <v>115</v>
      </c>
      <c r="D21" s="44">
        <v>5047808.36534</v>
      </c>
      <c r="E21" s="44">
        <v>5047809.72429</v>
      </c>
      <c r="F21" s="44">
        <v>5047166.72556</v>
      </c>
      <c r="G21" s="44">
        <v>5047173.17129999</v>
      </c>
      <c r="I21" s="1">
        <f t="shared" si="0"/>
        <v>5047.80836534</v>
      </c>
      <c r="J21" s="1">
        <f t="shared" si="1"/>
        <v>5047.80972429</v>
      </c>
      <c r="K21" s="1">
        <f t="shared" si="2"/>
        <v>5047.1667255600005</v>
      </c>
      <c r="L21" s="1">
        <f t="shared" si="3"/>
        <v>5047.17317129999</v>
      </c>
      <c r="N21" s="54">
        <v>5047.808</v>
      </c>
      <c r="O21" s="54">
        <v>5047.81</v>
      </c>
      <c r="P21" s="54">
        <v>5047.167</v>
      </c>
      <c r="Q21" s="54">
        <v>5047.173</v>
      </c>
    </row>
    <row r="22" spans="1:17" ht="11.25">
      <c r="A22" s="13">
        <v>10</v>
      </c>
      <c r="B22" s="47" t="s">
        <v>66</v>
      </c>
      <c r="C22" s="44" t="s">
        <v>114</v>
      </c>
      <c r="D22" s="44">
        <v>504656.196966</v>
      </c>
      <c r="E22" s="44">
        <v>504855.708244999</v>
      </c>
      <c r="F22" s="44">
        <v>504404.469976</v>
      </c>
      <c r="G22" s="44">
        <v>504181.471909</v>
      </c>
      <c r="I22" s="1">
        <f t="shared" si="0"/>
        <v>504.65619696600004</v>
      </c>
      <c r="J22" s="1">
        <f t="shared" si="1"/>
        <v>504.855708244999</v>
      </c>
      <c r="K22" s="1">
        <f t="shared" si="2"/>
        <v>504.40446997600003</v>
      </c>
      <c r="L22" s="1">
        <f t="shared" si="3"/>
        <v>504.18147190900004</v>
      </c>
      <c r="N22" s="54">
        <v>504.656</v>
      </c>
      <c r="O22" s="54">
        <v>504.856</v>
      </c>
      <c r="P22" s="54">
        <v>504.404</v>
      </c>
      <c r="Q22" s="54">
        <v>504.181</v>
      </c>
    </row>
    <row r="23" spans="1:17" ht="11.25">
      <c r="A23" s="13">
        <v>10</v>
      </c>
      <c r="B23" s="47"/>
      <c r="C23" s="44" t="s">
        <v>114</v>
      </c>
      <c r="D23" s="44">
        <v>5030935.35828</v>
      </c>
      <c r="E23" s="44">
        <v>5030745.37521999</v>
      </c>
      <c r="F23" s="44">
        <v>5030036.79385999</v>
      </c>
      <c r="G23" s="44">
        <v>5030367.36063999</v>
      </c>
      <c r="I23" s="1">
        <f t="shared" si="0"/>
        <v>5030.93535828</v>
      </c>
      <c r="J23" s="1">
        <f t="shared" si="1"/>
        <v>5030.74537521999</v>
      </c>
      <c r="K23" s="1">
        <f t="shared" si="2"/>
        <v>5030.03679385999</v>
      </c>
      <c r="L23" s="1">
        <f t="shared" si="3"/>
        <v>5030.367360639991</v>
      </c>
      <c r="N23" s="54">
        <v>5030.935</v>
      </c>
      <c r="O23" s="54">
        <v>5030.745</v>
      </c>
      <c r="P23" s="54">
        <v>5030.037</v>
      </c>
      <c r="Q23" s="54">
        <v>5030.367</v>
      </c>
    </row>
    <row r="24" spans="1:17" ht="11.25">
      <c r="A24" s="13">
        <v>11</v>
      </c>
      <c r="B24" s="47" t="s">
        <v>67</v>
      </c>
      <c r="C24" s="44" t="s">
        <v>116</v>
      </c>
      <c r="D24" s="44">
        <v>510225.855702999</v>
      </c>
      <c r="E24" s="44">
        <v>510835.366313999</v>
      </c>
      <c r="F24" s="44">
        <v>511165.644766999</v>
      </c>
      <c r="G24" s="44">
        <v>510578.787946</v>
      </c>
      <c r="I24" s="1">
        <f t="shared" si="0"/>
        <v>510.225855702999</v>
      </c>
      <c r="J24" s="1">
        <f t="shared" si="1"/>
        <v>510.835366313999</v>
      </c>
      <c r="K24" s="1">
        <f t="shared" si="2"/>
        <v>511.165644766999</v>
      </c>
      <c r="L24" s="1">
        <f t="shared" si="3"/>
        <v>510.578787946</v>
      </c>
      <c r="N24" s="54">
        <v>510.226</v>
      </c>
      <c r="O24" s="54">
        <v>510.835</v>
      </c>
      <c r="P24" s="54">
        <v>511.166</v>
      </c>
      <c r="Q24" s="54">
        <v>510.579</v>
      </c>
    </row>
    <row r="25" spans="1:17" ht="11.25">
      <c r="A25" s="13">
        <v>11</v>
      </c>
      <c r="B25" s="47"/>
      <c r="C25" s="44" t="s">
        <v>116</v>
      </c>
      <c r="D25" s="44">
        <v>5069362.17068</v>
      </c>
      <c r="E25" s="44">
        <v>5069467.34757</v>
      </c>
      <c r="F25" s="44">
        <v>5067884.38313</v>
      </c>
      <c r="G25" s="44">
        <v>5067768.31307999</v>
      </c>
      <c r="I25" s="1">
        <f t="shared" si="0"/>
        <v>5069.36217068</v>
      </c>
      <c r="J25" s="1">
        <f t="shared" si="1"/>
        <v>5069.46734757</v>
      </c>
      <c r="K25" s="1">
        <f t="shared" si="2"/>
        <v>5067.88438313</v>
      </c>
      <c r="L25" s="1">
        <f t="shared" si="3"/>
        <v>5067.768313079991</v>
      </c>
      <c r="N25" s="54">
        <v>5069.362</v>
      </c>
      <c r="O25" s="54">
        <v>5069.467</v>
      </c>
      <c r="P25" s="54">
        <v>5067.884</v>
      </c>
      <c r="Q25" s="54">
        <v>5067.768</v>
      </c>
    </row>
    <row r="26" spans="1:17" ht="11.25">
      <c r="A26" s="13">
        <v>12</v>
      </c>
      <c r="B26" s="47" t="s">
        <v>68</v>
      </c>
      <c r="C26" s="44" t="s">
        <v>118</v>
      </c>
      <c r="D26" s="44">
        <v>526291.019895</v>
      </c>
      <c r="E26" s="44">
        <v>527280.323913999</v>
      </c>
      <c r="F26" s="44">
        <v>527299.031745</v>
      </c>
      <c r="G26" s="44">
        <v>526248.084480999</v>
      </c>
      <c r="I26" s="1">
        <f t="shared" si="0"/>
        <v>526.2910198950001</v>
      </c>
      <c r="J26" s="1">
        <f t="shared" si="1"/>
        <v>527.280323913999</v>
      </c>
      <c r="K26" s="1">
        <f t="shared" si="2"/>
        <v>527.2990317450001</v>
      </c>
      <c r="L26" s="1">
        <f t="shared" si="3"/>
        <v>526.2480844809991</v>
      </c>
      <c r="N26" s="54">
        <v>526.291</v>
      </c>
      <c r="O26" s="54">
        <v>527.28</v>
      </c>
      <c r="P26" s="54">
        <v>527.299</v>
      </c>
      <c r="Q26" s="54">
        <v>526.248</v>
      </c>
    </row>
    <row r="27" spans="1:17" ht="11.25">
      <c r="A27" s="13">
        <v>12</v>
      </c>
      <c r="B27" s="47"/>
      <c r="C27" s="44" t="s">
        <v>118</v>
      </c>
      <c r="D27" s="44">
        <v>5052090.43587999</v>
      </c>
      <c r="E27" s="44">
        <v>5052086.21294999</v>
      </c>
      <c r="F27" s="44">
        <v>5051818.84133</v>
      </c>
      <c r="G27" s="44">
        <v>5051993.14420999</v>
      </c>
      <c r="I27" s="1">
        <f t="shared" si="0"/>
        <v>5052.090435879991</v>
      </c>
      <c r="J27" s="1">
        <f t="shared" si="1"/>
        <v>5052.08621294999</v>
      </c>
      <c r="K27" s="1">
        <f t="shared" si="2"/>
        <v>5051.81884133</v>
      </c>
      <c r="L27" s="1">
        <f t="shared" si="3"/>
        <v>5051.9931442099905</v>
      </c>
      <c r="N27" s="54">
        <v>5052.09</v>
      </c>
      <c r="O27" s="54">
        <v>5052.086</v>
      </c>
      <c r="P27" s="54">
        <v>5051.819</v>
      </c>
      <c r="Q27" s="54">
        <v>5051.993</v>
      </c>
    </row>
    <row r="28" spans="1:17" ht="11.25">
      <c r="A28" s="13">
        <v>13</v>
      </c>
      <c r="B28" s="47" t="s">
        <v>69</v>
      </c>
      <c r="C28" s="44" t="s">
        <v>55</v>
      </c>
      <c r="D28" s="44">
        <v>546167.746344999</v>
      </c>
      <c r="E28" s="44">
        <v>546856.105224</v>
      </c>
      <c r="F28" s="44">
        <v>546860.959655</v>
      </c>
      <c r="G28" s="44">
        <v>546169.498820999</v>
      </c>
      <c r="I28" s="1">
        <f t="shared" si="0"/>
        <v>546.1677463449989</v>
      </c>
      <c r="J28" s="1">
        <f t="shared" si="1"/>
        <v>546.8561052240001</v>
      </c>
      <c r="K28" s="1">
        <f t="shared" si="2"/>
        <v>546.860959655</v>
      </c>
      <c r="L28" s="1">
        <f t="shared" si="3"/>
        <v>546.169498820999</v>
      </c>
      <c r="N28" s="54">
        <v>546.168</v>
      </c>
      <c r="O28" s="54">
        <v>546.856</v>
      </c>
      <c r="P28" s="54">
        <v>546.861</v>
      </c>
      <c r="Q28" s="54">
        <v>546.169</v>
      </c>
    </row>
    <row r="29" spans="1:17" ht="11.25">
      <c r="A29" s="13">
        <v>13</v>
      </c>
      <c r="B29" s="47"/>
      <c r="C29" s="44" t="s">
        <v>55</v>
      </c>
      <c r="D29" s="44">
        <v>5052946.8315</v>
      </c>
      <c r="E29" s="44">
        <v>5052933.86278</v>
      </c>
      <c r="F29" s="44">
        <v>5052711.66987</v>
      </c>
      <c r="G29" s="44">
        <v>5052726.53244999</v>
      </c>
      <c r="I29" s="1">
        <f t="shared" si="0"/>
        <v>5052.9468315</v>
      </c>
      <c r="J29" s="1">
        <f t="shared" si="1"/>
        <v>5052.93386278</v>
      </c>
      <c r="K29" s="1">
        <f t="shared" si="2"/>
        <v>5052.71166987</v>
      </c>
      <c r="L29" s="1">
        <f t="shared" si="3"/>
        <v>5052.7265324499895</v>
      </c>
      <c r="N29" s="54">
        <v>5052.947</v>
      </c>
      <c r="O29" s="54">
        <v>5052.934</v>
      </c>
      <c r="P29" s="54">
        <v>5052.712</v>
      </c>
      <c r="Q29" s="54">
        <v>5052.727</v>
      </c>
    </row>
  </sheetData>
  <sheetProtection password="88E5" sheet="1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37" sqref="P37"/>
    </sheetView>
  </sheetViews>
  <sheetFormatPr defaultColWidth="8.8515625" defaultRowHeight="15"/>
  <cols>
    <col min="1" max="1" width="3.28125" style="7" customWidth="1"/>
    <col min="2" max="2" width="8.7109375" style="7" customWidth="1"/>
    <col min="3" max="3" width="4.57421875" style="7" customWidth="1"/>
    <col min="4" max="4" width="3.8515625" style="7" customWidth="1"/>
    <col min="5" max="5" width="8.7109375" style="7" customWidth="1"/>
    <col min="6" max="6" width="7.7109375" style="7" customWidth="1"/>
    <col min="7" max="7" width="2.8515625" style="7" customWidth="1"/>
    <col min="8" max="8" width="7.7109375" style="7" customWidth="1"/>
    <col min="9" max="9" width="2.28125" style="7" customWidth="1"/>
    <col min="10" max="10" width="7.7109375" style="7" customWidth="1"/>
    <col min="11" max="11" width="2.7109375" style="7" customWidth="1"/>
    <col min="12" max="12" width="7.7109375" style="7" customWidth="1"/>
    <col min="13" max="13" width="2.421875" style="7" customWidth="1"/>
    <col min="14" max="14" width="4.28125" style="7" customWidth="1"/>
    <col min="15" max="15" width="2.8515625" style="7" customWidth="1"/>
    <col min="16" max="16" width="16.57421875" style="7" customWidth="1"/>
    <col min="17" max="17" width="3.28125" style="7" customWidth="1"/>
    <col min="18" max="18" width="3.140625" style="7" customWidth="1"/>
    <col min="19" max="19" width="3.28125" style="7" customWidth="1"/>
    <col min="20" max="16384" width="8.8515625" style="7" customWidth="1"/>
  </cols>
  <sheetData>
    <row r="2" ht="11.25">
      <c r="P2" s="7" t="s">
        <v>9</v>
      </c>
    </row>
    <row r="3" spans="1:16" s="10" customFormat="1" ht="11.25">
      <c r="A3" s="9"/>
      <c r="B3" s="9"/>
      <c r="C3" s="9"/>
      <c r="D3" s="9"/>
      <c r="E3" s="9"/>
      <c r="F3" s="9" t="s">
        <v>2</v>
      </c>
      <c r="G3" s="9"/>
      <c r="H3" s="9" t="s">
        <v>3</v>
      </c>
      <c r="I3" s="9"/>
      <c r="J3" s="9" t="s">
        <v>5</v>
      </c>
      <c r="K3" s="9"/>
      <c r="L3" s="9" t="s">
        <v>4</v>
      </c>
      <c r="M3" s="9"/>
      <c r="P3" s="10" t="s">
        <v>11</v>
      </c>
    </row>
    <row r="4" spans="1:16" s="10" customFormat="1" ht="11.25">
      <c r="A4" s="9"/>
      <c r="B4" s="9" t="s">
        <v>6</v>
      </c>
      <c r="C4" s="9"/>
      <c r="D4" s="9"/>
      <c r="E4" s="9"/>
      <c r="F4" s="9" t="s">
        <v>0</v>
      </c>
      <c r="G4" s="9"/>
      <c r="H4" s="9" t="s">
        <v>0</v>
      </c>
      <c r="I4" s="9"/>
      <c r="J4" s="9" t="s">
        <v>0</v>
      </c>
      <c r="K4" s="9"/>
      <c r="L4" s="9" t="s">
        <v>0</v>
      </c>
      <c r="M4" s="9"/>
      <c r="P4" s="10" t="s">
        <v>12</v>
      </c>
    </row>
    <row r="5" spans="1:20" ht="11.25">
      <c r="A5" s="5"/>
      <c r="B5" s="47" t="s">
        <v>57</v>
      </c>
      <c r="C5" s="5">
        <v>1</v>
      </c>
      <c r="D5" s="1">
        <v>1</v>
      </c>
      <c r="E5" s="12" t="s">
        <v>13</v>
      </c>
      <c r="F5" s="54">
        <v>560.062</v>
      </c>
      <c r="G5" s="11" t="s">
        <v>15</v>
      </c>
      <c r="H5" s="54">
        <v>560.729</v>
      </c>
      <c r="I5" s="11" t="s">
        <v>15</v>
      </c>
      <c r="J5" s="54">
        <v>560.709</v>
      </c>
      <c r="K5" s="11" t="s">
        <v>15</v>
      </c>
      <c r="L5" s="54">
        <v>560.032</v>
      </c>
      <c r="M5" s="11" t="s">
        <v>10</v>
      </c>
      <c r="N5" s="5">
        <v>1</v>
      </c>
      <c r="O5" s="5">
        <v>0</v>
      </c>
      <c r="P5" s="7" t="s">
        <v>73</v>
      </c>
      <c r="R5" s="5">
        <v>1</v>
      </c>
      <c r="S5" s="7">
        <v>3</v>
      </c>
      <c r="T5" s="7" t="s">
        <v>8</v>
      </c>
    </row>
    <row r="6" spans="1:20" ht="11.25">
      <c r="A6" s="5"/>
      <c r="B6" s="47"/>
      <c r="C6" s="5">
        <v>1</v>
      </c>
      <c r="D6" s="1">
        <v>2</v>
      </c>
      <c r="E6" s="12" t="s">
        <v>14</v>
      </c>
      <c r="F6" s="54">
        <v>5027.97</v>
      </c>
      <c r="G6" s="11" t="s">
        <v>15</v>
      </c>
      <c r="H6" s="54">
        <v>5027.845</v>
      </c>
      <c r="I6" s="11" t="s">
        <v>15</v>
      </c>
      <c r="J6" s="54">
        <v>5027.716</v>
      </c>
      <c r="K6" s="11" t="s">
        <v>15</v>
      </c>
      <c r="L6" s="54">
        <v>5027.831</v>
      </c>
      <c r="M6" s="11" t="s">
        <v>10</v>
      </c>
      <c r="N6" s="5">
        <v>2</v>
      </c>
      <c r="O6" s="5">
        <v>0</v>
      </c>
      <c r="P6" s="7" t="s">
        <v>74</v>
      </c>
      <c r="R6" s="5">
        <v>2</v>
      </c>
      <c r="S6" s="7">
        <v>3</v>
      </c>
      <c r="T6" s="7" t="s">
        <v>8</v>
      </c>
    </row>
    <row r="7" spans="1:20" ht="11.25">
      <c r="A7" s="5"/>
      <c r="B7" s="47" t="s">
        <v>58</v>
      </c>
      <c r="C7" s="5">
        <v>2</v>
      </c>
      <c r="D7" s="1">
        <v>1</v>
      </c>
      <c r="E7" s="12" t="s">
        <v>13</v>
      </c>
      <c r="F7" s="54">
        <v>556.761</v>
      </c>
      <c r="G7" s="11" t="s">
        <v>15</v>
      </c>
      <c r="H7" s="54">
        <v>557.773</v>
      </c>
      <c r="I7" s="11" t="s">
        <v>15</v>
      </c>
      <c r="J7" s="54">
        <v>557.737</v>
      </c>
      <c r="K7" s="11" t="s">
        <v>15</v>
      </c>
      <c r="L7" s="54">
        <v>556.721</v>
      </c>
      <c r="M7" s="11" t="s">
        <v>10</v>
      </c>
      <c r="N7" s="5">
        <v>3</v>
      </c>
      <c r="O7" s="5">
        <v>0</v>
      </c>
      <c r="P7" s="7" t="s">
        <v>75</v>
      </c>
      <c r="R7" s="5">
        <v>3</v>
      </c>
      <c r="S7" s="7">
        <v>3</v>
      </c>
      <c r="T7" s="7" t="s">
        <v>8</v>
      </c>
    </row>
    <row r="8" spans="1:20" ht="11.25">
      <c r="A8" s="5"/>
      <c r="B8" s="47"/>
      <c r="C8" s="5">
        <v>2</v>
      </c>
      <c r="D8" s="1">
        <v>2</v>
      </c>
      <c r="E8" s="12" t="s">
        <v>14</v>
      </c>
      <c r="F8" s="54">
        <v>5022.799</v>
      </c>
      <c r="G8" s="11" t="s">
        <v>15</v>
      </c>
      <c r="H8" s="54">
        <v>5022.657</v>
      </c>
      <c r="I8" s="11" t="s">
        <v>15</v>
      </c>
      <c r="J8" s="54">
        <v>5022.412</v>
      </c>
      <c r="K8" s="11" t="s">
        <v>15</v>
      </c>
      <c r="L8" s="54">
        <v>5022.538</v>
      </c>
      <c r="M8" s="11" t="s">
        <v>10</v>
      </c>
      <c r="N8" s="5">
        <v>4</v>
      </c>
      <c r="O8" s="5">
        <v>0</v>
      </c>
      <c r="P8" s="7" t="s">
        <v>76</v>
      </c>
      <c r="R8" s="5">
        <v>4</v>
      </c>
      <c r="S8" s="7">
        <v>3</v>
      </c>
      <c r="T8" s="7" t="s">
        <v>8</v>
      </c>
    </row>
    <row r="9" spans="1:20" ht="11.25">
      <c r="A9" s="5"/>
      <c r="B9" s="47" t="s">
        <v>59</v>
      </c>
      <c r="C9" s="5">
        <v>3</v>
      </c>
      <c r="D9" s="1">
        <v>1</v>
      </c>
      <c r="E9" s="12" t="s">
        <v>13</v>
      </c>
      <c r="F9" s="54">
        <v>553.215</v>
      </c>
      <c r="G9" s="11" t="s">
        <v>15</v>
      </c>
      <c r="H9" s="54">
        <v>553.569</v>
      </c>
      <c r="I9" s="11" t="s">
        <v>15</v>
      </c>
      <c r="J9" s="54">
        <v>553.583</v>
      </c>
      <c r="K9" s="11" t="s">
        <v>15</v>
      </c>
      <c r="L9" s="54">
        <v>553.226</v>
      </c>
      <c r="M9" s="11" t="s">
        <v>10</v>
      </c>
      <c r="N9" s="5">
        <v>5</v>
      </c>
      <c r="O9" s="5">
        <v>0</v>
      </c>
      <c r="P9" s="7" t="s">
        <v>77</v>
      </c>
      <c r="R9" s="5">
        <v>5</v>
      </c>
      <c r="S9" s="7">
        <v>3</v>
      </c>
      <c r="T9" s="7" t="s">
        <v>8</v>
      </c>
    </row>
    <row r="10" spans="1:20" ht="11.25">
      <c r="A10" s="5"/>
      <c r="B10" s="47"/>
      <c r="C10" s="5">
        <v>3</v>
      </c>
      <c r="D10" s="1">
        <v>2</v>
      </c>
      <c r="E10" s="12" t="s">
        <v>14</v>
      </c>
      <c r="F10" s="54">
        <v>5017.97</v>
      </c>
      <c r="G10" s="11" t="s">
        <v>15</v>
      </c>
      <c r="H10" s="54">
        <v>5017.962</v>
      </c>
      <c r="I10" s="11" t="s">
        <v>15</v>
      </c>
      <c r="J10" s="54">
        <v>5016.755</v>
      </c>
      <c r="K10" s="11" t="s">
        <v>15</v>
      </c>
      <c r="L10" s="54">
        <v>5016.748</v>
      </c>
      <c r="M10" s="11" t="s">
        <v>10</v>
      </c>
      <c r="N10" s="5">
        <v>6</v>
      </c>
      <c r="O10" s="5">
        <v>0</v>
      </c>
      <c r="P10" s="7" t="s">
        <v>78</v>
      </c>
      <c r="R10" s="5">
        <v>6</v>
      </c>
      <c r="S10" s="7">
        <v>3</v>
      </c>
      <c r="T10" s="7" t="s">
        <v>8</v>
      </c>
    </row>
    <row r="11" spans="1:20" ht="11.25">
      <c r="A11" s="5"/>
      <c r="B11" s="47" t="s">
        <v>60</v>
      </c>
      <c r="C11" s="5">
        <v>4</v>
      </c>
      <c r="D11" s="1">
        <v>1</v>
      </c>
      <c r="E11" s="12" t="s">
        <v>13</v>
      </c>
      <c r="F11" s="54">
        <v>545.897</v>
      </c>
      <c r="G11" s="11" t="s">
        <v>15</v>
      </c>
      <c r="H11" s="54">
        <v>547.751</v>
      </c>
      <c r="I11" s="11" t="s">
        <v>15</v>
      </c>
      <c r="J11" s="54">
        <v>547.777</v>
      </c>
      <c r="K11" s="11" t="s">
        <v>15</v>
      </c>
      <c r="L11" s="54">
        <v>545.894</v>
      </c>
      <c r="M11" s="11" t="s">
        <v>10</v>
      </c>
      <c r="N11" s="5">
        <v>7</v>
      </c>
      <c r="O11" s="5">
        <v>0</v>
      </c>
      <c r="P11" s="7" t="s">
        <v>89</v>
      </c>
      <c r="R11" s="5">
        <v>7</v>
      </c>
      <c r="S11" s="7">
        <v>3</v>
      </c>
      <c r="T11" s="7" t="s">
        <v>8</v>
      </c>
    </row>
    <row r="12" spans="1:20" ht="11.25">
      <c r="A12" s="5"/>
      <c r="B12" s="47"/>
      <c r="C12" s="5">
        <v>4</v>
      </c>
      <c r="D12" s="1">
        <v>2</v>
      </c>
      <c r="E12" s="12" t="s">
        <v>14</v>
      </c>
      <c r="F12" s="54">
        <v>5044.494</v>
      </c>
      <c r="G12" s="11" t="s">
        <v>15</v>
      </c>
      <c r="H12" s="54">
        <v>5044.58</v>
      </c>
      <c r="I12" s="11" t="s">
        <v>15</v>
      </c>
      <c r="J12" s="54">
        <v>5044.053</v>
      </c>
      <c r="K12" s="11" t="s">
        <v>15</v>
      </c>
      <c r="L12" s="54">
        <v>5044.046</v>
      </c>
      <c r="M12" s="11" t="s">
        <v>10</v>
      </c>
      <c r="N12" s="5">
        <v>8</v>
      </c>
      <c r="O12" s="5">
        <v>0</v>
      </c>
      <c r="P12" s="7" t="s">
        <v>90</v>
      </c>
      <c r="R12" s="5">
        <v>8</v>
      </c>
      <c r="S12" s="7">
        <v>3</v>
      </c>
      <c r="T12" s="7" t="s">
        <v>8</v>
      </c>
    </row>
    <row r="13" spans="1:20" ht="11.25">
      <c r="A13" s="5"/>
      <c r="B13" s="47" t="s">
        <v>61</v>
      </c>
      <c r="C13" s="5">
        <v>5</v>
      </c>
      <c r="D13" s="1">
        <v>1</v>
      </c>
      <c r="E13" s="12" t="s">
        <v>13</v>
      </c>
      <c r="F13" s="54">
        <v>531.834</v>
      </c>
      <c r="G13" s="11" t="s">
        <v>15</v>
      </c>
      <c r="H13" s="54">
        <v>532.356</v>
      </c>
      <c r="I13" s="11" t="s">
        <v>15</v>
      </c>
      <c r="J13" s="54">
        <v>532.754</v>
      </c>
      <c r="K13" s="11" t="s">
        <v>15</v>
      </c>
      <c r="L13" s="54">
        <v>532.272</v>
      </c>
      <c r="M13" s="11" t="s">
        <v>10</v>
      </c>
      <c r="N13" s="5">
        <v>9</v>
      </c>
      <c r="O13" s="5">
        <v>0</v>
      </c>
      <c r="P13" s="7" t="s">
        <v>91</v>
      </c>
      <c r="R13" s="5">
        <v>9</v>
      </c>
      <c r="S13" s="7">
        <v>3</v>
      </c>
      <c r="T13" s="7" t="s">
        <v>8</v>
      </c>
    </row>
    <row r="14" spans="1:20" ht="11.25">
      <c r="A14" s="5"/>
      <c r="B14" s="47"/>
      <c r="C14" s="5">
        <v>5</v>
      </c>
      <c r="D14" s="1">
        <v>2</v>
      </c>
      <c r="E14" s="12" t="s">
        <v>14</v>
      </c>
      <c r="F14" s="54">
        <v>5007.604</v>
      </c>
      <c r="G14" s="11" t="s">
        <v>15</v>
      </c>
      <c r="H14" s="54">
        <v>5007.762</v>
      </c>
      <c r="I14" s="11" t="s">
        <v>15</v>
      </c>
      <c r="J14" s="54">
        <v>5006.639</v>
      </c>
      <c r="K14" s="11" t="s">
        <v>15</v>
      </c>
      <c r="L14" s="54">
        <v>5006.501</v>
      </c>
      <c r="M14" s="11" t="s">
        <v>10</v>
      </c>
      <c r="N14" s="5">
        <v>10</v>
      </c>
      <c r="O14" s="5">
        <v>0</v>
      </c>
      <c r="P14" s="7" t="s">
        <v>92</v>
      </c>
      <c r="R14" s="5">
        <v>10</v>
      </c>
      <c r="S14" s="7">
        <v>3</v>
      </c>
      <c r="T14" s="7" t="s">
        <v>8</v>
      </c>
    </row>
    <row r="15" spans="1:20" ht="11.25">
      <c r="A15" s="5"/>
      <c r="B15" s="47" t="s">
        <v>62</v>
      </c>
      <c r="C15" s="5">
        <v>6</v>
      </c>
      <c r="D15" s="1">
        <v>1</v>
      </c>
      <c r="E15" s="12" t="s">
        <v>13</v>
      </c>
      <c r="F15" s="54">
        <v>502.992</v>
      </c>
      <c r="G15" s="11" t="s">
        <v>15</v>
      </c>
      <c r="H15" s="54">
        <v>504.547</v>
      </c>
      <c r="I15" s="11" t="s">
        <v>15</v>
      </c>
      <c r="J15" s="54">
        <v>504.507</v>
      </c>
      <c r="K15" s="11" t="s">
        <v>15</v>
      </c>
      <c r="L15" s="54">
        <v>503.667</v>
      </c>
      <c r="M15" s="11" t="s">
        <v>10</v>
      </c>
      <c r="N15" s="5">
        <v>11</v>
      </c>
      <c r="O15" s="5">
        <v>0</v>
      </c>
      <c r="P15" s="7" t="s">
        <v>79</v>
      </c>
      <c r="R15" s="5">
        <v>11</v>
      </c>
      <c r="S15" s="7">
        <v>3</v>
      </c>
      <c r="T15" s="7" t="s">
        <v>8</v>
      </c>
    </row>
    <row r="16" spans="1:20" ht="11.25">
      <c r="A16" s="5"/>
      <c r="B16" s="47"/>
      <c r="C16" s="5">
        <v>6</v>
      </c>
      <c r="D16" s="1">
        <v>2</v>
      </c>
      <c r="E16" s="12" t="s">
        <v>14</v>
      </c>
      <c r="F16" s="54">
        <v>5044.104</v>
      </c>
      <c r="G16" s="11" t="s">
        <v>15</v>
      </c>
      <c r="H16" s="54">
        <v>5043.169</v>
      </c>
      <c r="I16" s="11" t="s">
        <v>15</v>
      </c>
      <c r="J16" s="54">
        <v>5042.181</v>
      </c>
      <c r="K16" s="11" t="s">
        <v>15</v>
      </c>
      <c r="L16" s="54">
        <v>5042.211</v>
      </c>
      <c r="M16" s="11" t="s">
        <v>10</v>
      </c>
      <c r="N16" s="5">
        <v>12</v>
      </c>
      <c r="O16" s="5">
        <v>0</v>
      </c>
      <c r="P16" s="7" t="s">
        <v>80</v>
      </c>
      <c r="R16" s="5">
        <v>12</v>
      </c>
      <c r="S16" s="7">
        <v>3</v>
      </c>
      <c r="T16" s="7" t="s">
        <v>8</v>
      </c>
    </row>
    <row r="17" spans="1:20" ht="11.25">
      <c r="A17" s="5"/>
      <c r="B17" s="51" t="s">
        <v>85</v>
      </c>
      <c r="C17" s="5">
        <v>7</v>
      </c>
      <c r="D17" s="1">
        <v>1</v>
      </c>
      <c r="E17" s="12" t="s">
        <v>13</v>
      </c>
      <c r="F17" s="54">
        <v>528.58</v>
      </c>
      <c r="G17" s="11" t="s">
        <v>15</v>
      </c>
      <c r="H17" s="54">
        <v>530.949</v>
      </c>
      <c r="I17" s="11" t="s">
        <v>15</v>
      </c>
      <c r="J17" s="54">
        <v>533.984</v>
      </c>
      <c r="K17" s="11" t="s">
        <v>15</v>
      </c>
      <c r="L17" s="54">
        <v>531.144</v>
      </c>
      <c r="M17" s="11" t="s">
        <v>10</v>
      </c>
      <c r="N17" s="5">
        <v>13</v>
      </c>
      <c r="O17" s="5">
        <v>0</v>
      </c>
      <c r="P17" s="7" t="s">
        <v>81</v>
      </c>
      <c r="R17" s="5">
        <v>13</v>
      </c>
      <c r="S17" s="7">
        <v>3</v>
      </c>
      <c r="T17" s="7" t="s">
        <v>8</v>
      </c>
    </row>
    <row r="18" spans="1:20" ht="11.25">
      <c r="A18" s="5"/>
      <c r="B18" s="51"/>
      <c r="C18" s="5">
        <v>7</v>
      </c>
      <c r="D18" s="1">
        <v>2</v>
      </c>
      <c r="E18" s="12" t="s">
        <v>14</v>
      </c>
      <c r="F18" s="54">
        <v>5049.243</v>
      </c>
      <c r="G18" s="11" t="s">
        <v>15</v>
      </c>
      <c r="H18" s="54">
        <v>5049.589</v>
      </c>
      <c r="I18" s="11" t="s">
        <v>15</v>
      </c>
      <c r="J18" s="54">
        <v>5047.884</v>
      </c>
      <c r="K18" s="11" t="s">
        <v>15</v>
      </c>
      <c r="L18" s="54">
        <v>5047.163</v>
      </c>
      <c r="M18" s="11" t="s">
        <v>10</v>
      </c>
      <c r="N18" s="5">
        <v>14</v>
      </c>
      <c r="O18" s="5">
        <v>0</v>
      </c>
      <c r="P18" s="7" t="s">
        <v>82</v>
      </c>
      <c r="R18" s="5">
        <v>14</v>
      </c>
      <c r="S18" s="7">
        <v>3</v>
      </c>
      <c r="T18" s="7" t="s">
        <v>8</v>
      </c>
    </row>
    <row r="19" spans="1:20" ht="11.25">
      <c r="A19" s="5"/>
      <c r="B19" s="51" t="s">
        <v>86</v>
      </c>
      <c r="C19" s="5">
        <v>8</v>
      </c>
      <c r="D19" s="1">
        <v>1</v>
      </c>
      <c r="E19" s="12" t="s">
        <v>13</v>
      </c>
      <c r="F19" s="54">
        <v>528.58</v>
      </c>
      <c r="G19" s="11" t="s">
        <v>15</v>
      </c>
      <c r="H19" s="54">
        <v>530.949</v>
      </c>
      <c r="I19" s="11" t="s">
        <v>15</v>
      </c>
      <c r="J19" s="54">
        <v>533.984</v>
      </c>
      <c r="K19" s="11" t="s">
        <v>15</v>
      </c>
      <c r="L19" s="54">
        <v>531.144</v>
      </c>
      <c r="M19" s="11" t="s">
        <v>10</v>
      </c>
      <c r="N19" s="5">
        <v>15</v>
      </c>
      <c r="O19" s="5">
        <v>0</v>
      </c>
      <c r="P19" s="7" t="s">
        <v>83</v>
      </c>
      <c r="R19" s="5">
        <v>15</v>
      </c>
      <c r="S19" s="7">
        <v>3</v>
      </c>
      <c r="T19" s="7" t="s">
        <v>8</v>
      </c>
    </row>
    <row r="20" spans="1:20" ht="11.25">
      <c r="A20" s="5"/>
      <c r="B20" s="51"/>
      <c r="C20" s="5">
        <v>8</v>
      </c>
      <c r="D20" s="1">
        <v>2</v>
      </c>
      <c r="E20" s="12" t="s">
        <v>14</v>
      </c>
      <c r="F20" s="54">
        <v>5049.243</v>
      </c>
      <c r="G20" s="11" t="s">
        <v>15</v>
      </c>
      <c r="H20" s="54">
        <v>5049.589</v>
      </c>
      <c r="I20" s="11" t="s">
        <v>15</v>
      </c>
      <c r="J20" s="54">
        <v>5047.884</v>
      </c>
      <c r="K20" s="11" t="s">
        <v>15</v>
      </c>
      <c r="L20" s="54">
        <v>5047.163</v>
      </c>
      <c r="M20" s="11" t="s">
        <v>10</v>
      </c>
      <c r="N20" s="5">
        <v>16</v>
      </c>
      <c r="O20" s="5">
        <v>0</v>
      </c>
      <c r="P20" s="7" t="s">
        <v>84</v>
      </c>
      <c r="R20" s="5">
        <v>16</v>
      </c>
      <c r="S20" s="7">
        <v>3</v>
      </c>
      <c r="T20" s="7" t="s">
        <v>8</v>
      </c>
    </row>
    <row r="21" spans="1:18" ht="11.25">
      <c r="A21" s="5"/>
      <c r="B21" s="51" t="s">
        <v>87</v>
      </c>
      <c r="C21" s="5">
        <v>9</v>
      </c>
      <c r="D21" s="1">
        <v>1</v>
      </c>
      <c r="E21" s="12" t="s">
        <v>13</v>
      </c>
      <c r="F21" s="54">
        <v>528.58</v>
      </c>
      <c r="G21" s="11" t="s">
        <v>15</v>
      </c>
      <c r="H21" s="54">
        <v>530.949</v>
      </c>
      <c r="I21" s="11" t="s">
        <v>15</v>
      </c>
      <c r="J21" s="54">
        <v>533.984</v>
      </c>
      <c r="K21" s="11" t="s">
        <v>15</v>
      </c>
      <c r="L21" s="54">
        <v>531.144</v>
      </c>
      <c r="M21" s="11" t="s">
        <v>10</v>
      </c>
      <c r="N21" s="5"/>
      <c r="O21" s="5"/>
      <c r="R21" s="5"/>
    </row>
    <row r="22" spans="1:18" ht="11.25">
      <c r="A22" s="5"/>
      <c r="B22" s="51"/>
      <c r="C22" s="5">
        <v>9</v>
      </c>
      <c r="D22" s="1">
        <v>2</v>
      </c>
      <c r="E22" s="12" t="s">
        <v>14</v>
      </c>
      <c r="F22" s="54">
        <v>5049.243</v>
      </c>
      <c r="G22" s="11" t="s">
        <v>15</v>
      </c>
      <c r="H22" s="54">
        <v>5049.589</v>
      </c>
      <c r="I22" s="11" t="s">
        <v>15</v>
      </c>
      <c r="J22" s="54">
        <v>5047.884</v>
      </c>
      <c r="K22" s="11" t="s">
        <v>15</v>
      </c>
      <c r="L22" s="54">
        <v>5047.163</v>
      </c>
      <c r="M22" s="11" t="s">
        <v>10</v>
      </c>
      <c r="N22" s="5"/>
      <c r="O22" s="5"/>
      <c r="R22" s="5"/>
    </row>
    <row r="23" spans="1:18" ht="11.25">
      <c r="A23" s="5"/>
      <c r="B23" s="51" t="s">
        <v>88</v>
      </c>
      <c r="C23" s="5">
        <v>10</v>
      </c>
      <c r="D23" s="1">
        <v>1</v>
      </c>
      <c r="E23" s="12" t="s">
        <v>13</v>
      </c>
      <c r="F23" s="54">
        <v>528.58</v>
      </c>
      <c r="G23" s="11" t="s">
        <v>15</v>
      </c>
      <c r="H23" s="54">
        <v>530.949</v>
      </c>
      <c r="I23" s="11" t="s">
        <v>15</v>
      </c>
      <c r="J23" s="54">
        <v>533.984</v>
      </c>
      <c r="K23" s="11" t="s">
        <v>15</v>
      </c>
      <c r="L23" s="54">
        <v>531.144</v>
      </c>
      <c r="M23" s="11" t="s">
        <v>10</v>
      </c>
      <c r="N23" s="5"/>
      <c r="O23" s="5"/>
      <c r="R23" s="5"/>
    </row>
    <row r="24" spans="1:18" ht="11.25">
      <c r="A24" s="5"/>
      <c r="B24" s="51"/>
      <c r="C24" s="5">
        <v>10</v>
      </c>
      <c r="D24" s="1">
        <v>2</v>
      </c>
      <c r="E24" s="12" t="s">
        <v>14</v>
      </c>
      <c r="F24" s="54">
        <v>5049.243</v>
      </c>
      <c r="G24" s="11" t="s">
        <v>15</v>
      </c>
      <c r="H24" s="54">
        <v>5049.589</v>
      </c>
      <c r="I24" s="11" t="s">
        <v>15</v>
      </c>
      <c r="J24" s="54">
        <v>5047.884</v>
      </c>
      <c r="K24" s="11" t="s">
        <v>15</v>
      </c>
      <c r="L24" s="54">
        <v>5047.163</v>
      </c>
      <c r="M24" s="11" t="s">
        <v>10</v>
      </c>
      <c r="N24" s="5"/>
      <c r="O24" s="5"/>
      <c r="R24" s="5"/>
    </row>
    <row r="25" spans="1:13" ht="11.25">
      <c r="A25" s="5"/>
      <c r="B25" s="47" t="s">
        <v>64</v>
      </c>
      <c r="C25" s="5">
        <v>11</v>
      </c>
      <c r="D25" s="1">
        <v>1</v>
      </c>
      <c r="E25" s="12" t="s">
        <v>13</v>
      </c>
      <c r="F25" s="54">
        <v>525.671</v>
      </c>
      <c r="G25" s="11" t="s">
        <v>15</v>
      </c>
      <c r="H25" s="54">
        <v>525.732</v>
      </c>
      <c r="I25" s="11" t="s">
        <v>15</v>
      </c>
      <c r="J25" s="54">
        <v>525.734</v>
      </c>
      <c r="K25" s="11" t="s">
        <v>15</v>
      </c>
      <c r="L25" s="54">
        <v>525.674</v>
      </c>
      <c r="M25" s="11" t="s">
        <v>10</v>
      </c>
    </row>
    <row r="26" spans="1:13" ht="11.25">
      <c r="A26" s="5"/>
      <c r="B26" s="47"/>
      <c r="C26" s="5">
        <v>11</v>
      </c>
      <c r="D26" s="1">
        <v>2</v>
      </c>
      <c r="E26" s="12" t="s">
        <v>14</v>
      </c>
      <c r="F26" s="54">
        <v>5041.348</v>
      </c>
      <c r="G26" s="11" t="s">
        <v>15</v>
      </c>
      <c r="H26" s="54">
        <v>5041.349</v>
      </c>
      <c r="I26" s="11" t="s">
        <v>15</v>
      </c>
      <c r="J26" s="54">
        <v>5041.295</v>
      </c>
      <c r="K26" s="11" t="s">
        <v>15</v>
      </c>
      <c r="L26" s="54">
        <v>5041.292</v>
      </c>
      <c r="M26" s="11" t="s">
        <v>10</v>
      </c>
    </row>
    <row r="27" spans="1:18" ht="11.25">
      <c r="A27" s="5"/>
      <c r="B27" s="47" t="s">
        <v>65</v>
      </c>
      <c r="C27" s="5">
        <v>12</v>
      </c>
      <c r="D27" s="1">
        <v>1</v>
      </c>
      <c r="E27" s="12" t="s">
        <v>13</v>
      </c>
      <c r="F27" s="54">
        <v>495.799</v>
      </c>
      <c r="G27" s="11" t="s">
        <v>15</v>
      </c>
      <c r="H27" s="54">
        <v>495.976</v>
      </c>
      <c r="I27" s="11" t="s">
        <v>15</v>
      </c>
      <c r="J27" s="54">
        <v>495.899</v>
      </c>
      <c r="K27" s="11" t="s">
        <v>15</v>
      </c>
      <c r="L27" s="54">
        <v>495.726</v>
      </c>
      <c r="M27" s="11" t="s">
        <v>10</v>
      </c>
      <c r="N27" s="5"/>
      <c r="O27" s="5"/>
      <c r="R27" s="5"/>
    </row>
    <row r="28" spans="1:18" ht="11.25">
      <c r="A28" s="5"/>
      <c r="B28" s="47"/>
      <c r="C28" s="5">
        <v>12</v>
      </c>
      <c r="D28" s="1">
        <v>2</v>
      </c>
      <c r="E28" s="12" t="s">
        <v>14</v>
      </c>
      <c r="F28" s="54">
        <v>5047.808</v>
      </c>
      <c r="G28" s="11" t="s">
        <v>15</v>
      </c>
      <c r="H28" s="54">
        <v>5047.81</v>
      </c>
      <c r="I28" s="11" t="s">
        <v>15</v>
      </c>
      <c r="J28" s="54">
        <v>5047.167</v>
      </c>
      <c r="K28" s="11" t="s">
        <v>15</v>
      </c>
      <c r="L28" s="54">
        <v>5047.173</v>
      </c>
      <c r="M28" s="11" t="s">
        <v>10</v>
      </c>
      <c r="N28" s="5"/>
      <c r="O28" s="5"/>
      <c r="R28" s="5"/>
    </row>
    <row r="29" spans="1:18" ht="11.25">
      <c r="A29" s="5"/>
      <c r="B29" s="47" t="s">
        <v>66</v>
      </c>
      <c r="C29" s="5">
        <v>13</v>
      </c>
      <c r="D29" s="1">
        <v>1</v>
      </c>
      <c r="E29" s="12" t="s">
        <v>13</v>
      </c>
      <c r="F29" s="54">
        <v>504.656</v>
      </c>
      <c r="G29" s="11" t="s">
        <v>15</v>
      </c>
      <c r="H29" s="54">
        <v>504.856</v>
      </c>
      <c r="I29" s="11" t="s">
        <v>15</v>
      </c>
      <c r="J29" s="54">
        <v>504.404</v>
      </c>
      <c r="K29" s="11" t="s">
        <v>15</v>
      </c>
      <c r="L29" s="54">
        <v>504.181</v>
      </c>
      <c r="M29" s="11" t="s">
        <v>10</v>
      </c>
      <c r="N29" s="5"/>
      <c r="O29" s="5"/>
      <c r="R29" s="5"/>
    </row>
    <row r="30" spans="1:18" ht="11.25">
      <c r="A30" s="5"/>
      <c r="B30" s="47"/>
      <c r="C30" s="5">
        <v>13</v>
      </c>
      <c r="D30" s="1">
        <v>2</v>
      </c>
      <c r="E30" s="12" t="s">
        <v>14</v>
      </c>
      <c r="F30" s="54">
        <v>5030.935</v>
      </c>
      <c r="G30" s="11" t="s">
        <v>15</v>
      </c>
      <c r="H30" s="54">
        <v>5030.745</v>
      </c>
      <c r="I30" s="11" t="s">
        <v>15</v>
      </c>
      <c r="J30" s="54">
        <v>5030.037</v>
      </c>
      <c r="K30" s="11" t="s">
        <v>15</v>
      </c>
      <c r="L30" s="54">
        <v>5030.367</v>
      </c>
      <c r="M30" s="11" t="s">
        <v>10</v>
      </c>
      <c r="N30" s="5"/>
      <c r="O30" s="5"/>
      <c r="R30" s="5"/>
    </row>
    <row r="31" spans="1:18" ht="11.25">
      <c r="A31" s="5"/>
      <c r="B31" s="47" t="s">
        <v>67</v>
      </c>
      <c r="C31" s="7">
        <v>14</v>
      </c>
      <c r="D31" s="1">
        <v>1</v>
      </c>
      <c r="E31" s="12" t="s">
        <v>13</v>
      </c>
      <c r="F31" s="54">
        <v>510.226</v>
      </c>
      <c r="G31" s="11" t="s">
        <v>15</v>
      </c>
      <c r="H31" s="54">
        <v>510.835</v>
      </c>
      <c r="I31" s="11" t="s">
        <v>15</v>
      </c>
      <c r="J31" s="54">
        <v>511.166</v>
      </c>
      <c r="K31" s="11" t="s">
        <v>15</v>
      </c>
      <c r="L31" s="54">
        <v>510.579</v>
      </c>
      <c r="M31" s="11" t="s">
        <v>10</v>
      </c>
      <c r="N31" s="5"/>
      <c r="O31" s="5"/>
      <c r="R31" s="5"/>
    </row>
    <row r="32" spans="1:18" ht="11.25">
      <c r="A32" s="5"/>
      <c r="B32" s="47"/>
      <c r="C32" s="7">
        <v>14</v>
      </c>
      <c r="D32" s="1">
        <v>2</v>
      </c>
      <c r="E32" s="12" t="s">
        <v>14</v>
      </c>
      <c r="F32" s="54">
        <v>5069.362</v>
      </c>
      <c r="G32" s="11" t="s">
        <v>15</v>
      </c>
      <c r="H32" s="54">
        <v>5069.467</v>
      </c>
      <c r="I32" s="11" t="s">
        <v>15</v>
      </c>
      <c r="J32" s="54">
        <v>5067.884</v>
      </c>
      <c r="K32" s="11" t="s">
        <v>15</v>
      </c>
      <c r="L32" s="54">
        <v>5067.768</v>
      </c>
      <c r="M32" s="11" t="s">
        <v>10</v>
      </c>
      <c r="N32" s="5"/>
      <c r="O32" s="5"/>
      <c r="R32" s="5"/>
    </row>
    <row r="33" spans="1:18" ht="11.25">
      <c r="A33" s="5"/>
      <c r="B33" s="47" t="s">
        <v>68</v>
      </c>
      <c r="C33" s="7">
        <v>15</v>
      </c>
      <c r="D33" s="1">
        <v>1</v>
      </c>
      <c r="E33" s="12" t="s">
        <v>13</v>
      </c>
      <c r="F33" s="54">
        <v>526.291</v>
      </c>
      <c r="G33" s="11" t="s">
        <v>15</v>
      </c>
      <c r="H33" s="54">
        <v>527.28</v>
      </c>
      <c r="I33" s="11" t="s">
        <v>15</v>
      </c>
      <c r="J33" s="54">
        <v>527.299</v>
      </c>
      <c r="K33" s="11" t="s">
        <v>15</v>
      </c>
      <c r="L33" s="54">
        <v>526.248</v>
      </c>
      <c r="M33" s="11" t="s">
        <v>10</v>
      </c>
      <c r="N33" s="5"/>
      <c r="O33" s="5"/>
      <c r="R33" s="5"/>
    </row>
    <row r="34" spans="1:18" ht="11.25">
      <c r="A34" s="5"/>
      <c r="B34" s="47"/>
      <c r="C34" s="7">
        <v>15</v>
      </c>
      <c r="D34" s="1">
        <v>2</v>
      </c>
      <c r="E34" s="12" t="s">
        <v>14</v>
      </c>
      <c r="F34" s="54">
        <v>5052.09</v>
      </c>
      <c r="G34" s="11" t="s">
        <v>15</v>
      </c>
      <c r="H34" s="54">
        <v>5052.086</v>
      </c>
      <c r="I34" s="11" t="s">
        <v>15</v>
      </c>
      <c r="J34" s="54">
        <v>5051.819</v>
      </c>
      <c r="K34" s="11" t="s">
        <v>15</v>
      </c>
      <c r="L34" s="54">
        <v>5051.993</v>
      </c>
      <c r="M34" s="11" t="s">
        <v>10</v>
      </c>
      <c r="N34" s="5"/>
      <c r="O34" s="5"/>
      <c r="R34" s="5"/>
    </row>
    <row r="35" spans="1:18" ht="11.25">
      <c r="A35" s="5"/>
      <c r="B35" s="47" t="s">
        <v>69</v>
      </c>
      <c r="C35" s="7">
        <v>16</v>
      </c>
      <c r="D35" s="1">
        <v>1</v>
      </c>
      <c r="E35" s="12" t="s">
        <v>13</v>
      </c>
      <c r="F35" s="54">
        <v>546.168</v>
      </c>
      <c r="G35" s="11" t="s">
        <v>15</v>
      </c>
      <c r="H35" s="54">
        <v>546.856</v>
      </c>
      <c r="I35" s="11" t="s">
        <v>15</v>
      </c>
      <c r="J35" s="54">
        <v>546.861</v>
      </c>
      <c r="K35" s="11" t="s">
        <v>15</v>
      </c>
      <c r="L35" s="54">
        <v>546.169</v>
      </c>
      <c r="M35" s="11" t="s">
        <v>10</v>
      </c>
      <c r="N35" s="5"/>
      <c r="O35" s="5"/>
      <c r="R35" s="5"/>
    </row>
    <row r="36" spans="1:18" ht="11.25">
      <c r="A36" s="5"/>
      <c r="B36" s="8"/>
      <c r="C36" s="7">
        <v>16</v>
      </c>
      <c r="D36" s="1">
        <v>2</v>
      </c>
      <c r="E36" s="12" t="s">
        <v>14</v>
      </c>
      <c r="F36" s="54">
        <v>5052.947</v>
      </c>
      <c r="G36" s="11" t="s">
        <v>15</v>
      </c>
      <c r="H36" s="54">
        <v>5052.934</v>
      </c>
      <c r="I36" s="11" t="s">
        <v>15</v>
      </c>
      <c r="J36" s="54">
        <v>5052.712</v>
      </c>
      <c r="K36" s="11" t="s">
        <v>15</v>
      </c>
      <c r="L36" s="54">
        <v>5052.727</v>
      </c>
      <c r="M36" s="11" t="s">
        <v>10</v>
      </c>
      <c r="N36" s="4"/>
      <c r="O36" s="5"/>
      <c r="R36" s="4"/>
    </row>
    <row r="37" spans="1:18" ht="11.25">
      <c r="A37" s="5"/>
      <c r="B37" s="8"/>
      <c r="C37" s="5"/>
      <c r="D37" s="1"/>
      <c r="E37" s="12"/>
      <c r="F37" s="11"/>
      <c r="G37" s="11"/>
      <c r="H37" s="11"/>
      <c r="I37" s="11"/>
      <c r="J37" s="11"/>
      <c r="K37" s="11"/>
      <c r="L37" s="11"/>
      <c r="M37" s="11"/>
      <c r="N37" s="4"/>
      <c r="O37" s="5"/>
      <c r="R37" s="4"/>
    </row>
    <row r="38" spans="1:15" ht="11.25">
      <c r="A38" s="5"/>
      <c r="B38" s="8"/>
      <c r="C38" s="5"/>
      <c r="D38" s="1"/>
      <c r="E38" s="12"/>
      <c r="F38" s="11"/>
      <c r="G38" s="11"/>
      <c r="H38" s="11"/>
      <c r="I38" s="11"/>
      <c r="J38" s="11"/>
      <c r="K38" s="11"/>
      <c r="L38" s="11"/>
      <c r="M38" s="11"/>
      <c r="N38" s="5"/>
      <c r="O38" s="5"/>
    </row>
    <row r="39" spans="1:15" ht="11.25">
      <c r="A39" s="5"/>
      <c r="B39" s="8"/>
      <c r="C39" s="5"/>
      <c r="D39" s="1"/>
      <c r="E39" s="12"/>
      <c r="F39" s="11"/>
      <c r="G39" s="11"/>
      <c r="H39" s="11"/>
      <c r="I39" s="11"/>
      <c r="J39" s="11"/>
      <c r="K39" s="11"/>
      <c r="L39" s="11"/>
      <c r="M39" s="11"/>
      <c r="N39" s="5"/>
      <c r="O39" s="5"/>
    </row>
    <row r="40" spans="1:15" ht="11.25">
      <c r="A40" s="5"/>
      <c r="B40" s="8"/>
      <c r="C40" s="5"/>
      <c r="D40" s="1"/>
      <c r="E40" s="12"/>
      <c r="F40" s="11"/>
      <c r="G40" s="11"/>
      <c r="H40" s="11"/>
      <c r="I40" s="11"/>
      <c r="J40" s="11"/>
      <c r="K40" s="11"/>
      <c r="L40" s="11"/>
      <c r="M40" s="11"/>
      <c r="N40" s="5"/>
      <c r="O40" s="5"/>
    </row>
    <row r="41" spans="1:15" ht="11.25">
      <c r="A41" s="5"/>
      <c r="B41" s="8"/>
      <c r="C41" s="5"/>
      <c r="D41" s="1"/>
      <c r="E41" s="12"/>
      <c r="F41" s="11"/>
      <c r="G41" s="11"/>
      <c r="H41" s="11"/>
      <c r="I41" s="11"/>
      <c r="J41" s="11"/>
      <c r="K41" s="11"/>
      <c r="L41" s="11"/>
      <c r="M41" s="11"/>
      <c r="N41" s="5"/>
      <c r="O41" s="5"/>
    </row>
    <row r="42" spans="1:15" ht="11.25">
      <c r="A42" s="5"/>
      <c r="B42" s="8"/>
      <c r="C42" s="5"/>
      <c r="D42" s="1"/>
      <c r="E42" s="12"/>
      <c r="F42" s="11"/>
      <c r="G42" s="11"/>
      <c r="H42" s="11"/>
      <c r="I42" s="11"/>
      <c r="J42" s="11"/>
      <c r="K42" s="11"/>
      <c r="L42" s="11"/>
      <c r="M42" s="11"/>
      <c r="N42" s="5"/>
      <c r="O42" s="5"/>
    </row>
    <row r="43" spans="1:15" ht="11.25">
      <c r="A43" s="5"/>
      <c r="B43" s="8"/>
      <c r="C43" s="5"/>
      <c r="D43" s="1"/>
      <c r="E43" s="12"/>
      <c r="F43" s="11"/>
      <c r="G43" s="11"/>
      <c r="H43" s="11"/>
      <c r="I43" s="11"/>
      <c r="J43" s="11"/>
      <c r="K43" s="11"/>
      <c r="L43" s="11"/>
      <c r="M43" s="11"/>
      <c r="N43" s="5"/>
      <c r="O43" s="5"/>
    </row>
    <row r="44" spans="1:15" ht="11.25">
      <c r="A44" s="5"/>
      <c r="B44" s="8"/>
      <c r="C44" s="5"/>
      <c r="D44" s="1"/>
      <c r="E44" s="12"/>
      <c r="F44" s="11"/>
      <c r="G44" s="11"/>
      <c r="H44" s="11"/>
      <c r="I44" s="11"/>
      <c r="J44" s="11"/>
      <c r="K44" s="11"/>
      <c r="L44" s="11"/>
      <c r="M44" s="11"/>
      <c r="N44" s="5"/>
      <c r="O44" s="5"/>
    </row>
    <row r="45" spans="1:15" ht="11.25">
      <c r="A45" s="5"/>
      <c r="B45" s="8"/>
      <c r="C45" s="5"/>
      <c r="D45" s="1"/>
      <c r="E45" s="12"/>
      <c r="F45" s="11"/>
      <c r="G45" s="11"/>
      <c r="H45" s="11"/>
      <c r="I45" s="11"/>
      <c r="J45" s="11"/>
      <c r="K45" s="11"/>
      <c r="L45" s="11"/>
      <c r="M45" s="11"/>
      <c r="N45" s="5"/>
      <c r="O45" s="5"/>
    </row>
    <row r="46" spans="1:15" ht="11.25">
      <c r="A46" s="5"/>
      <c r="B46" s="8"/>
      <c r="C46" s="5"/>
      <c r="D46" s="1"/>
      <c r="E46" s="12"/>
      <c r="F46" s="11"/>
      <c r="G46" s="11"/>
      <c r="H46" s="11"/>
      <c r="I46" s="11"/>
      <c r="J46" s="11"/>
      <c r="K46" s="11"/>
      <c r="L46" s="11"/>
      <c r="M46" s="11"/>
      <c r="N46" s="5"/>
      <c r="O46" s="5"/>
    </row>
    <row r="47" spans="1:15" ht="11.25">
      <c r="A47" s="5"/>
      <c r="B47" s="8"/>
      <c r="C47" s="5"/>
      <c r="D47" s="1"/>
      <c r="E47" s="12"/>
      <c r="F47" s="11"/>
      <c r="G47" s="11"/>
      <c r="H47" s="11"/>
      <c r="I47" s="11"/>
      <c r="J47" s="11"/>
      <c r="K47" s="11"/>
      <c r="L47" s="11"/>
      <c r="M47" s="11"/>
      <c r="N47" s="5"/>
      <c r="O47" s="5"/>
    </row>
    <row r="48" spans="1:15" ht="11.25">
      <c r="A48" s="5"/>
      <c r="B48" s="8"/>
      <c r="C48" s="5"/>
      <c r="D48" s="1"/>
      <c r="E48" s="12"/>
      <c r="F48" s="11"/>
      <c r="G48" s="11"/>
      <c r="H48" s="11"/>
      <c r="I48" s="11"/>
      <c r="J48" s="11"/>
      <c r="K48" s="11"/>
      <c r="L48" s="11"/>
      <c r="M48" s="11"/>
      <c r="N48" s="5"/>
      <c r="O48" s="5"/>
    </row>
    <row r="49" spans="1:15" ht="11.25">
      <c r="A49" s="5"/>
      <c r="B49" s="8"/>
      <c r="C49" s="5"/>
      <c r="D49" s="1"/>
      <c r="E49" s="12"/>
      <c r="F49" s="11"/>
      <c r="G49" s="11"/>
      <c r="H49" s="11"/>
      <c r="I49" s="11"/>
      <c r="J49" s="11"/>
      <c r="K49" s="11"/>
      <c r="L49" s="11"/>
      <c r="M49" s="11"/>
      <c r="N49" s="5"/>
      <c r="O49" s="5"/>
    </row>
    <row r="50" spans="1:15" ht="11.25">
      <c r="A50" s="5"/>
      <c r="B50" s="8"/>
      <c r="C50" s="5"/>
      <c r="D50" s="1"/>
      <c r="E50" s="12"/>
      <c r="F50" s="11"/>
      <c r="G50" s="11"/>
      <c r="H50" s="11"/>
      <c r="I50" s="11"/>
      <c r="J50" s="11"/>
      <c r="K50" s="11"/>
      <c r="L50" s="11"/>
      <c r="M50" s="11"/>
      <c r="N50" s="5"/>
      <c r="O50" s="5"/>
    </row>
    <row r="51" spans="1:15" ht="11.25">
      <c r="A51" s="5"/>
      <c r="B51" s="8"/>
      <c r="C51" s="5"/>
      <c r="D51" s="1"/>
      <c r="E51" s="12"/>
      <c r="F51" s="11"/>
      <c r="G51" s="11"/>
      <c r="H51" s="11"/>
      <c r="I51" s="11"/>
      <c r="J51" s="11"/>
      <c r="K51" s="11"/>
      <c r="L51" s="11"/>
      <c r="M51" s="11"/>
      <c r="N51" s="5"/>
      <c r="O51" s="5"/>
    </row>
    <row r="52" spans="1:15" ht="11.25">
      <c r="A52" s="5"/>
      <c r="B52" s="8"/>
      <c r="C52" s="5"/>
      <c r="D52" s="1"/>
      <c r="E52" s="12"/>
      <c r="F52" s="11"/>
      <c r="G52" s="11"/>
      <c r="H52" s="11"/>
      <c r="I52" s="11"/>
      <c r="J52" s="11"/>
      <c r="K52" s="11"/>
      <c r="L52" s="11"/>
      <c r="M52" s="11"/>
      <c r="N52" s="5"/>
      <c r="O52" s="5"/>
    </row>
    <row r="53" spans="1:15" ht="11.25">
      <c r="A53" s="5"/>
      <c r="B53" s="8"/>
      <c r="C53" s="5"/>
      <c r="D53" s="1"/>
      <c r="E53" s="12"/>
      <c r="F53" s="11"/>
      <c r="G53" s="11"/>
      <c r="H53" s="11"/>
      <c r="I53" s="11"/>
      <c r="J53" s="11"/>
      <c r="K53" s="11"/>
      <c r="L53" s="11"/>
      <c r="M53" s="11"/>
      <c r="N53" s="5"/>
      <c r="O53" s="5"/>
    </row>
    <row r="54" spans="1:15" ht="11.25">
      <c r="A54" s="5"/>
      <c r="B54" s="8"/>
      <c r="C54" s="5"/>
      <c r="D54" s="1"/>
      <c r="E54" s="12"/>
      <c r="F54" s="11"/>
      <c r="G54" s="11"/>
      <c r="H54" s="11"/>
      <c r="I54" s="11"/>
      <c r="J54" s="11"/>
      <c r="K54" s="11"/>
      <c r="L54" s="11"/>
      <c r="M54" s="11"/>
      <c r="N54" s="5"/>
      <c r="O54" s="5"/>
    </row>
    <row r="55" spans="1:15" ht="11.25">
      <c r="A55" s="5"/>
      <c r="B55" s="8"/>
      <c r="C55" s="5"/>
      <c r="D55" s="1"/>
      <c r="E55" s="12"/>
      <c r="F55" s="11"/>
      <c r="G55" s="11"/>
      <c r="H55" s="11"/>
      <c r="I55" s="11"/>
      <c r="J55" s="11"/>
      <c r="K55" s="11"/>
      <c r="L55" s="11"/>
      <c r="M55" s="11"/>
      <c r="N55" s="5"/>
      <c r="O55" s="5"/>
    </row>
    <row r="56" spans="1:15" ht="11.25">
      <c r="A56" s="5"/>
      <c r="B56" s="8"/>
      <c r="C56" s="5"/>
      <c r="D56" s="1"/>
      <c r="E56" s="12"/>
      <c r="F56" s="11"/>
      <c r="G56" s="11"/>
      <c r="H56" s="11"/>
      <c r="I56" s="11"/>
      <c r="J56" s="11"/>
      <c r="K56" s="11"/>
      <c r="L56" s="11"/>
      <c r="M56" s="11"/>
      <c r="N56" s="5"/>
      <c r="O56" s="5"/>
    </row>
    <row r="57" spans="1:15" ht="11.25">
      <c r="A57" s="5"/>
      <c r="B57" s="8"/>
      <c r="C57" s="5"/>
      <c r="D57" s="1"/>
      <c r="E57" s="12"/>
      <c r="F57" s="11"/>
      <c r="G57" s="11"/>
      <c r="H57" s="11"/>
      <c r="I57" s="11"/>
      <c r="J57" s="11"/>
      <c r="K57" s="11"/>
      <c r="L57" s="11"/>
      <c r="M57" s="11"/>
      <c r="N57" s="5"/>
      <c r="O57" s="5"/>
    </row>
    <row r="58" spans="1:15" ht="11.25">
      <c r="A58" s="5"/>
      <c r="B58" s="8"/>
      <c r="C58" s="5"/>
      <c r="D58" s="1"/>
      <c r="E58" s="12"/>
      <c r="F58" s="11"/>
      <c r="G58" s="11"/>
      <c r="H58" s="11"/>
      <c r="I58" s="11"/>
      <c r="J58" s="11"/>
      <c r="K58" s="11"/>
      <c r="L58" s="11"/>
      <c r="M58" s="11"/>
      <c r="N58" s="5"/>
      <c r="O58" s="5"/>
    </row>
    <row r="59" spans="1:15" ht="11.25">
      <c r="A59" s="5"/>
      <c r="B59" s="8"/>
      <c r="C59" s="5"/>
      <c r="D59" s="1"/>
      <c r="E59" s="12"/>
      <c r="F59" s="11"/>
      <c r="G59" s="11"/>
      <c r="H59" s="11"/>
      <c r="I59" s="11"/>
      <c r="J59" s="11"/>
      <c r="K59" s="11"/>
      <c r="L59" s="11"/>
      <c r="M59" s="11"/>
      <c r="N59" s="5"/>
      <c r="O59" s="5"/>
    </row>
    <row r="60" spans="1:15" ht="11.25">
      <c r="A60" s="5"/>
      <c r="B60" s="8"/>
      <c r="C60" s="5"/>
      <c r="D60" s="1"/>
      <c r="E60" s="12"/>
      <c r="F60" s="11"/>
      <c r="G60" s="11"/>
      <c r="H60" s="11"/>
      <c r="I60" s="11"/>
      <c r="J60" s="11"/>
      <c r="K60" s="11"/>
      <c r="L60" s="11"/>
      <c r="M60" s="11"/>
      <c r="N60" s="5"/>
      <c r="O60" s="5"/>
    </row>
    <row r="61" spans="1:15" ht="11.25">
      <c r="A61" s="5"/>
      <c r="B61" s="8"/>
      <c r="C61" s="4"/>
      <c r="D61" s="1"/>
      <c r="E61" s="12"/>
      <c r="F61" s="11"/>
      <c r="G61" s="11"/>
      <c r="H61" s="11"/>
      <c r="I61" s="11"/>
      <c r="J61" s="11"/>
      <c r="K61" s="11"/>
      <c r="L61" s="11"/>
      <c r="M61" s="11"/>
      <c r="N61" s="5"/>
      <c r="O61" s="5"/>
    </row>
    <row r="62" spans="1:15" ht="11.25">
      <c r="A62" s="5"/>
      <c r="B62" s="8"/>
      <c r="C62" s="4"/>
      <c r="D62" s="1"/>
      <c r="E62" s="12"/>
      <c r="F62" s="11"/>
      <c r="G62" s="11"/>
      <c r="H62" s="11"/>
      <c r="I62" s="11"/>
      <c r="J62" s="11"/>
      <c r="K62" s="11"/>
      <c r="L62" s="11"/>
      <c r="M62" s="11"/>
      <c r="N62" s="5"/>
      <c r="O62" s="5"/>
    </row>
    <row r="63" spans="1:15" ht="11.25">
      <c r="A63" s="5"/>
      <c r="B63" s="8"/>
      <c r="C63" s="4"/>
      <c r="D63" s="1"/>
      <c r="E63" s="12"/>
      <c r="F63" s="11"/>
      <c r="G63" s="11"/>
      <c r="H63" s="11"/>
      <c r="I63" s="11"/>
      <c r="J63" s="11"/>
      <c r="K63" s="11"/>
      <c r="L63" s="11"/>
      <c r="M63" s="11"/>
      <c r="N63" s="4"/>
      <c r="O63" s="4"/>
    </row>
    <row r="64" spans="1:13" ht="11.25">
      <c r="A64" s="5"/>
      <c r="B64" s="5"/>
      <c r="C64" s="4"/>
      <c r="D64" s="1"/>
      <c r="E64" s="12"/>
      <c r="F64" s="11"/>
      <c r="G64" s="11"/>
      <c r="H64" s="11"/>
      <c r="I64" s="11"/>
      <c r="J64" s="11"/>
      <c r="K64" s="11"/>
      <c r="L64" s="11"/>
      <c r="M64" s="11"/>
    </row>
  </sheetData>
  <sheetProtection password="88E5" sheet="1"/>
  <printOptions gridLines="1"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8.8515625" defaultRowHeight="15"/>
  <cols>
    <col min="1" max="1" width="4.57421875" style="7" customWidth="1"/>
    <col min="2" max="2" width="3.8515625" style="7" customWidth="1"/>
    <col min="3" max="3" width="14.140625" style="7" customWidth="1"/>
    <col min="4" max="4" width="7.7109375" style="7" customWidth="1"/>
    <col min="5" max="5" width="2.8515625" style="7" customWidth="1"/>
    <col min="6" max="6" width="7.7109375" style="7" customWidth="1"/>
    <col min="7" max="7" width="2.28125" style="7" customWidth="1"/>
    <col min="8" max="8" width="7.7109375" style="7" customWidth="1"/>
    <col min="9" max="9" width="2.7109375" style="7" customWidth="1"/>
    <col min="10" max="10" width="7.7109375" style="7" customWidth="1"/>
    <col min="11" max="11" width="2.421875" style="7" customWidth="1"/>
    <col min="12" max="12" width="4.28125" style="7" customWidth="1"/>
    <col min="13" max="13" width="2.8515625" style="7" customWidth="1"/>
    <col min="14" max="14" width="16.57421875" style="7" customWidth="1"/>
    <col min="15" max="15" width="3.28125" style="7" customWidth="1"/>
    <col min="16" max="16" width="3.140625" style="7" customWidth="1"/>
    <col min="17" max="17" width="3.28125" style="7" customWidth="1"/>
    <col min="18" max="16384" width="8.8515625" style="7" customWidth="1"/>
  </cols>
  <sheetData>
    <row r="3" spans="1:11" s="10" customFormat="1" ht="11.25">
      <c r="A3" s="9"/>
      <c r="B3" s="9"/>
      <c r="C3" s="9"/>
      <c r="D3" s="9" t="s">
        <v>2</v>
      </c>
      <c r="E3" s="9"/>
      <c r="F3" s="9" t="s">
        <v>3</v>
      </c>
      <c r="G3" s="9"/>
      <c r="H3" s="9" t="s">
        <v>5</v>
      </c>
      <c r="I3" s="9"/>
      <c r="J3" s="9" t="s">
        <v>4</v>
      </c>
      <c r="K3" s="9"/>
    </row>
    <row r="4" spans="1:11" s="10" customFormat="1" ht="11.25">
      <c r="A4" s="9"/>
      <c r="B4" s="9"/>
      <c r="C4" s="9"/>
      <c r="D4" s="9" t="s">
        <v>0</v>
      </c>
      <c r="E4" s="9"/>
      <c r="F4" s="9" t="s">
        <v>0</v>
      </c>
      <c r="G4" s="9"/>
      <c r="H4" s="9" t="s">
        <v>0</v>
      </c>
      <c r="I4" s="9"/>
      <c r="J4" s="9" t="s">
        <v>0</v>
      </c>
      <c r="K4" s="9"/>
    </row>
    <row r="5" spans="1:11" ht="11.25">
      <c r="A5" s="5">
        <v>1</v>
      </c>
      <c r="B5" s="5">
        <v>0</v>
      </c>
      <c r="C5" s="7" t="s">
        <v>73</v>
      </c>
      <c r="D5" s="11"/>
      <c r="E5" s="11"/>
      <c r="F5" s="11"/>
      <c r="G5" s="11"/>
      <c r="H5" s="11"/>
      <c r="I5" s="11"/>
      <c r="J5" s="11"/>
      <c r="K5" s="11"/>
    </row>
    <row r="6" spans="1:11" ht="11.25">
      <c r="A6" s="5">
        <v>1</v>
      </c>
      <c r="B6" s="1">
        <v>1</v>
      </c>
      <c r="C6" s="12" t="s">
        <v>13</v>
      </c>
      <c r="D6" s="54">
        <v>560.062</v>
      </c>
      <c r="E6" s="11" t="s">
        <v>15</v>
      </c>
      <c r="F6" s="54">
        <v>560.729</v>
      </c>
      <c r="G6" s="11" t="s">
        <v>15</v>
      </c>
      <c r="H6" s="54">
        <v>560.709</v>
      </c>
      <c r="I6" s="11" t="s">
        <v>15</v>
      </c>
      <c r="J6" s="54">
        <v>560.032</v>
      </c>
      <c r="K6" s="11" t="s">
        <v>10</v>
      </c>
    </row>
    <row r="7" spans="1:11" ht="11.25">
      <c r="A7" s="5">
        <v>1</v>
      </c>
      <c r="B7" s="1">
        <v>2</v>
      </c>
      <c r="C7" s="12" t="s">
        <v>14</v>
      </c>
      <c r="D7" s="54">
        <v>5027.97</v>
      </c>
      <c r="E7" s="11" t="s">
        <v>15</v>
      </c>
      <c r="F7" s="54">
        <v>5027.845</v>
      </c>
      <c r="G7" s="11" t="s">
        <v>15</v>
      </c>
      <c r="H7" s="54">
        <v>5027.716</v>
      </c>
      <c r="I7" s="11" t="s">
        <v>15</v>
      </c>
      <c r="J7" s="54">
        <v>5027.831</v>
      </c>
      <c r="K7" s="11" t="s">
        <v>10</v>
      </c>
    </row>
    <row r="8" spans="1:11" ht="11.25">
      <c r="A8" s="5">
        <v>1</v>
      </c>
      <c r="B8" s="7">
        <v>3</v>
      </c>
      <c r="C8" s="7" t="s">
        <v>8</v>
      </c>
      <c r="D8" s="11"/>
      <c r="E8" s="11"/>
      <c r="F8" s="11"/>
      <c r="G8" s="11"/>
      <c r="H8" s="11"/>
      <c r="I8" s="11"/>
      <c r="J8" s="11"/>
      <c r="K8" s="11"/>
    </row>
    <row r="9" spans="1:11" ht="11.25">
      <c r="A9" s="5">
        <v>2</v>
      </c>
      <c r="B9" s="5">
        <v>0</v>
      </c>
      <c r="C9" s="7" t="s">
        <v>74</v>
      </c>
      <c r="D9" s="11"/>
      <c r="E9" s="11"/>
      <c r="F9" s="11"/>
      <c r="G9" s="11"/>
      <c r="H9" s="11"/>
      <c r="I9" s="11"/>
      <c r="J9" s="11"/>
      <c r="K9" s="11"/>
    </row>
    <row r="10" spans="1:11" ht="11.25">
      <c r="A10" s="5">
        <v>2</v>
      </c>
      <c r="B10" s="1">
        <v>1</v>
      </c>
      <c r="C10" s="12" t="s">
        <v>13</v>
      </c>
      <c r="D10" s="54">
        <v>556.761</v>
      </c>
      <c r="E10" s="11" t="s">
        <v>15</v>
      </c>
      <c r="F10" s="54">
        <v>557.773</v>
      </c>
      <c r="G10" s="11" t="s">
        <v>15</v>
      </c>
      <c r="H10" s="54">
        <v>557.737</v>
      </c>
      <c r="I10" s="11" t="s">
        <v>15</v>
      </c>
      <c r="J10" s="54">
        <v>556.721</v>
      </c>
      <c r="K10" s="11" t="s">
        <v>10</v>
      </c>
    </row>
    <row r="11" spans="1:11" ht="11.25">
      <c r="A11" s="5">
        <v>2</v>
      </c>
      <c r="B11" s="1">
        <v>2</v>
      </c>
      <c r="C11" s="12" t="s">
        <v>14</v>
      </c>
      <c r="D11" s="54">
        <v>5022.799</v>
      </c>
      <c r="E11" s="11" t="s">
        <v>15</v>
      </c>
      <c r="F11" s="54">
        <v>5022.657</v>
      </c>
      <c r="G11" s="11" t="s">
        <v>15</v>
      </c>
      <c r="H11" s="54">
        <v>5022.412</v>
      </c>
      <c r="I11" s="11" t="s">
        <v>15</v>
      </c>
      <c r="J11" s="54">
        <v>5022.538</v>
      </c>
      <c r="K11" s="11" t="s">
        <v>10</v>
      </c>
    </row>
    <row r="12" spans="1:11" ht="11.25">
      <c r="A12" s="5">
        <v>2</v>
      </c>
      <c r="B12" s="7">
        <v>3</v>
      </c>
      <c r="C12" s="7" t="s">
        <v>8</v>
      </c>
      <c r="D12" s="11"/>
      <c r="E12" s="11"/>
      <c r="F12" s="11"/>
      <c r="G12" s="11"/>
      <c r="H12" s="11"/>
      <c r="I12" s="11"/>
      <c r="J12" s="11"/>
      <c r="K12" s="11"/>
    </row>
    <row r="13" spans="1:11" ht="11.25">
      <c r="A13" s="5">
        <v>3</v>
      </c>
      <c r="B13" s="5">
        <v>0</v>
      </c>
      <c r="C13" s="7" t="s">
        <v>75</v>
      </c>
      <c r="D13" s="11"/>
      <c r="E13" s="11"/>
      <c r="F13" s="11"/>
      <c r="G13" s="11"/>
      <c r="H13" s="11"/>
      <c r="I13" s="11"/>
      <c r="J13" s="11"/>
      <c r="K13" s="11"/>
    </row>
    <row r="14" spans="1:11" ht="11.25">
      <c r="A14" s="5">
        <v>3</v>
      </c>
      <c r="B14" s="1">
        <v>1</v>
      </c>
      <c r="C14" s="12" t="s">
        <v>13</v>
      </c>
      <c r="D14" s="54">
        <v>553.215</v>
      </c>
      <c r="E14" s="11" t="s">
        <v>15</v>
      </c>
      <c r="F14" s="54">
        <v>553.569</v>
      </c>
      <c r="G14" s="11" t="s">
        <v>15</v>
      </c>
      <c r="H14" s="54">
        <v>553.583</v>
      </c>
      <c r="I14" s="11" t="s">
        <v>15</v>
      </c>
      <c r="J14" s="54">
        <v>553.226</v>
      </c>
      <c r="K14" s="11" t="s">
        <v>10</v>
      </c>
    </row>
    <row r="15" spans="1:11" ht="11.25">
      <c r="A15" s="5">
        <v>3</v>
      </c>
      <c r="B15" s="1">
        <v>2</v>
      </c>
      <c r="C15" s="12" t="s">
        <v>14</v>
      </c>
      <c r="D15" s="54">
        <v>5017.97</v>
      </c>
      <c r="E15" s="11" t="s">
        <v>15</v>
      </c>
      <c r="F15" s="54">
        <v>5017.962</v>
      </c>
      <c r="G15" s="11" t="s">
        <v>15</v>
      </c>
      <c r="H15" s="54">
        <v>5016.755</v>
      </c>
      <c r="I15" s="11" t="s">
        <v>15</v>
      </c>
      <c r="J15" s="54">
        <v>5016.748</v>
      </c>
      <c r="K15" s="11" t="s">
        <v>10</v>
      </c>
    </row>
    <row r="16" spans="1:11" ht="11.25">
      <c r="A16" s="5">
        <v>3</v>
      </c>
      <c r="B16" s="7">
        <v>3</v>
      </c>
      <c r="C16" s="7" t="s">
        <v>8</v>
      </c>
      <c r="D16" s="11"/>
      <c r="E16" s="11"/>
      <c r="F16" s="11"/>
      <c r="G16" s="11"/>
      <c r="H16" s="11"/>
      <c r="I16" s="11"/>
      <c r="J16" s="11"/>
      <c r="K16" s="11"/>
    </row>
    <row r="17" spans="1:11" ht="11.25">
      <c r="A17" s="5">
        <v>4</v>
      </c>
      <c r="B17" s="5">
        <v>0</v>
      </c>
      <c r="C17" s="7" t="s">
        <v>76</v>
      </c>
      <c r="D17" s="11"/>
      <c r="E17" s="11"/>
      <c r="F17" s="11"/>
      <c r="G17" s="11"/>
      <c r="H17" s="11"/>
      <c r="I17" s="11"/>
      <c r="J17" s="11"/>
      <c r="K17" s="11"/>
    </row>
    <row r="18" spans="1:11" ht="11.25">
      <c r="A18" s="5">
        <v>4</v>
      </c>
      <c r="B18" s="1">
        <v>1</v>
      </c>
      <c r="C18" s="12" t="s">
        <v>13</v>
      </c>
      <c r="D18" s="54">
        <v>545.897</v>
      </c>
      <c r="E18" s="11" t="s">
        <v>15</v>
      </c>
      <c r="F18" s="54">
        <v>547.751</v>
      </c>
      <c r="G18" s="11" t="s">
        <v>15</v>
      </c>
      <c r="H18" s="54">
        <v>547.777</v>
      </c>
      <c r="I18" s="11" t="s">
        <v>15</v>
      </c>
      <c r="J18" s="54">
        <v>545.894</v>
      </c>
      <c r="K18" s="11" t="s">
        <v>10</v>
      </c>
    </row>
    <row r="19" spans="1:11" ht="11.25">
      <c r="A19" s="5">
        <v>4</v>
      </c>
      <c r="B19" s="1">
        <v>2</v>
      </c>
      <c r="C19" s="12" t="s">
        <v>14</v>
      </c>
      <c r="D19" s="54">
        <v>5044.494</v>
      </c>
      <c r="E19" s="11" t="s">
        <v>15</v>
      </c>
      <c r="F19" s="54">
        <v>5044.58</v>
      </c>
      <c r="G19" s="11" t="s">
        <v>15</v>
      </c>
      <c r="H19" s="54">
        <v>5044.053</v>
      </c>
      <c r="I19" s="11" t="s">
        <v>15</v>
      </c>
      <c r="J19" s="54">
        <v>5044.046</v>
      </c>
      <c r="K19" s="11" t="s">
        <v>10</v>
      </c>
    </row>
    <row r="20" spans="1:11" ht="11.25">
      <c r="A20" s="5">
        <v>4</v>
      </c>
      <c r="B20" s="7">
        <v>3</v>
      </c>
      <c r="C20" s="7" t="s">
        <v>8</v>
      </c>
      <c r="D20" s="11"/>
      <c r="E20" s="11"/>
      <c r="F20" s="11"/>
      <c r="G20" s="11"/>
      <c r="H20" s="11"/>
      <c r="I20" s="11"/>
      <c r="J20" s="11"/>
      <c r="K20" s="11"/>
    </row>
    <row r="21" spans="1:16" ht="11.25">
      <c r="A21" s="5">
        <v>5</v>
      </c>
      <c r="B21" s="5">
        <v>0</v>
      </c>
      <c r="C21" s="7" t="s">
        <v>77</v>
      </c>
      <c r="D21" s="11"/>
      <c r="E21" s="11"/>
      <c r="F21" s="11"/>
      <c r="G21" s="11"/>
      <c r="H21" s="11"/>
      <c r="I21" s="11"/>
      <c r="J21" s="11"/>
      <c r="K21" s="11"/>
      <c r="L21" s="5"/>
      <c r="M21" s="5"/>
      <c r="P21" s="5"/>
    </row>
    <row r="22" spans="1:16" ht="11.25">
      <c r="A22" s="5">
        <v>5</v>
      </c>
      <c r="B22" s="1">
        <v>1</v>
      </c>
      <c r="C22" s="12" t="s">
        <v>13</v>
      </c>
      <c r="D22" s="54">
        <v>531.834</v>
      </c>
      <c r="E22" s="11" t="s">
        <v>15</v>
      </c>
      <c r="F22" s="54">
        <v>532.356</v>
      </c>
      <c r="G22" s="11" t="s">
        <v>15</v>
      </c>
      <c r="H22" s="54">
        <v>532.754</v>
      </c>
      <c r="I22" s="11" t="s">
        <v>15</v>
      </c>
      <c r="J22" s="54">
        <v>532.272</v>
      </c>
      <c r="K22" s="11" t="s">
        <v>10</v>
      </c>
      <c r="L22" s="5"/>
      <c r="M22" s="5"/>
      <c r="P22" s="5"/>
    </row>
    <row r="23" spans="1:16" ht="11.25">
      <c r="A23" s="5">
        <v>5</v>
      </c>
      <c r="B23" s="1">
        <v>2</v>
      </c>
      <c r="C23" s="12" t="s">
        <v>14</v>
      </c>
      <c r="D23" s="54">
        <v>5007.604</v>
      </c>
      <c r="E23" s="11" t="s">
        <v>15</v>
      </c>
      <c r="F23" s="54">
        <v>5007.762</v>
      </c>
      <c r="G23" s="11" t="s">
        <v>15</v>
      </c>
      <c r="H23" s="54">
        <v>5006.639</v>
      </c>
      <c r="I23" s="11" t="s">
        <v>15</v>
      </c>
      <c r="J23" s="54">
        <v>5006.501</v>
      </c>
      <c r="K23" s="11" t="s">
        <v>10</v>
      </c>
      <c r="L23" s="5"/>
      <c r="M23" s="5"/>
      <c r="P23" s="5"/>
    </row>
    <row r="24" spans="1:16" ht="11.25">
      <c r="A24" s="5">
        <v>5</v>
      </c>
      <c r="B24" s="7">
        <v>3</v>
      </c>
      <c r="C24" s="7" t="s">
        <v>8</v>
      </c>
      <c r="D24" s="11"/>
      <c r="E24" s="11"/>
      <c r="F24" s="11"/>
      <c r="G24" s="11"/>
      <c r="H24" s="11"/>
      <c r="I24" s="11"/>
      <c r="J24" s="11"/>
      <c r="K24" s="11"/>
      <c r="L24" s="5"/>
      <c r="M24" s="5"/>
      <c r="P24" s="5"/>
    </row>
    <row r="25" spans="1:11" ht="11.25">
      <c r="A25" s="5">
        <v>6</v>
      </c>
      <c r="B25" s="5">
        <v>0</v>
      </c>
      <c r="C25" s="7" t="s">
        <v>78</v>
      </c>
      <c r="D25" s="11"/>
      <c r="E25" s="11"/>
      <c r="F25" s="11"/>
      <c r="G25" s="11"/>
      <c r="H25" s="11"/>
      <c r="I25" s="11"/>
      <c r="J25" s="11"/>
      <c r="K25" s="11"/>
    </row>
    <row r="26" spans="1:11" ht="11.25">
      <c r="A26" s="5">
        <v>6</v>
      </c>
      <c r="B26" s="1">
        <v>1</v>
      </c>
      <c r="C26" s="12" t="s">
        <v>13</v>
      </c>
      <c r="D26" s="54">
        <v>502.992</v>
      </c>
      <c r="E26" s="11" t="s">
        <v>15</v>
      </c>
      <c r="F26" s="54">
        <v>504.547</v>
      </c>
      <c r="G26" s="11" t="s">
        <v>15</v>
      </c>
      <c r="H26" s="54">
        <v>504.507</v>
      </c>
      <c r="I26" s="11" t="s">
        <v>15</v>
      </c>
      <c r="J26" s="54">
        <v>503.667</v>
      </c>
      <c r="K26" s="11" t="s">
        <v>10</v>
      </c>
    </row>
    <row r="27" spans="1:16" ht="11.25">
      <c r="A27" s="5">
        <v>6</v>
      </c>
      <c r="B27" s="1">
        <v>2</v>
      </c>
      <c r="C27" s="12" t="s">
        <v>14</v>
      </c>
      <c r="D27" s="54">
        <v>5044.104</v>
      </c>
      <c r="E27" s="11" t="s">
        <v>15</v>
      </c>
      <c r="F27" s="54">
        <v>5043.169</v>
      </c>
      <c r="G27" s="11" t="s">
        <v>15</v>
      </c>
      <c r="H27" s="54">
        <v>5042.181</v>
      </c>
      <c r="I27" s="11" t="s">
        <v>15</v>
      </c>
      <c r="J27" s="54">
        <v>5042.211</v>
      </c>
      <c r="K27" s="11" t="s">
        <v>10</v>
      </c>
      <c r="L27" s="5"/>
      <c r="M27" s="5"/>
      <c r="P27" s="5"/>
    </row>
    <row r="28" spans="1:16" ht="11.25">
      <c r="A28" s="5">
        <v>6</v>
      </c>
      <c r="B28" s="7">
        <v>3</v>
      </c>
      <c r="C28" s="7" t="s">
        <v>8</v>
      </c>
      <c r="D28" s="11"/>
      <c r="E28" s="11"/>
      <c r="F28" s="11"/>
      <c r="G28" s="11"/>
      <c r="H28" s="11"/>
      <c r="I28" s="11"/>
      <c r="J28" s="11"/>
      <c r="K28" s="11"/>
      <c r="L28" s="5"/>
      <c r="M28" s="5"/>
      <c r="P28" s="5"/>
    </row>
    <row r="29" spans="1:16" ht="11.25">
      <c r="A29" s="5">
        <v>7</v>
      </c>
      <c r="B29" s="5">
        <v>0</v>
      </c>
      <c r="C29" s="7" t="s">
        <v>89</v>
      </c>
      <c r="D29" s="11"/>
      <c r="E29" s="11"/>
      <c r="F29" s="11"/>
      <c r="G29" s="11"/>
      <c r="H29" s="11"/>
      <c r="I29" s="11"/>
      <c r="J29" s="11"/>
      <c r="K29" s="11"/>
      <c r="L29" s="5"/>
      <c r="M29" s="5"/>
      <c r="P29" s="5"/>
    </row>
    <row r="30" spans="1:16" ht="11.25">
      <c r="A30" s="5">
        <v>7</v>
      </c>
      <c r="B30" s="1">
        <v>1</v>
      </c>
      <c r="C30" s="12" t="s">
        <v>13</v>
      </c>
      <c r="D30" s="54">
        <v>528.58</v>
      </c>
      <c r="E30" s="11" t="s">
        <v>15</v>
      </c>
      <c r="F30" s="54">
        <v>530.949</v>
      </c>
      <c r="G30" s="11" t="s">
        <v>15</v>
      </c>
      <c r="H30" s="54">
        <v>533.984</v>
      </c>
      <c r="I30" s="11" t="s">
        <v>15</v>
      </c>
      <c r="J30" s="54">
        <v>531.144</v>
      </c>
      <c r="K30" s="11" t="s">
        <v>10</v>
      </c>
      <c r="L30" s="5"/>
      <c r="M30" s="5"/>
      <c r="P30" s="5"/>
    </row>
    <row r="31" spans="1:16" ht="11.25">
      <c r="A31" s="5">
        <v>7</v>
      </c>
      <c r="B31" s="1">
        <v>2</v>
      </c>
      <c r="C31" s="12" t="s">
        <v>14</v>
      </c>
      <c r="D31" s="54">
        <v>5049.243</v>
      </c>
      <c r="E31" s="11" t="s">
        <v>15</v>
      </c>
      <c r="F31" s="54">
        <v>5049.589</v>
      </c>
      <c r="G31" s="11" t="s">
        <v>15</v>
      </c>
      <c r="H31" s="54">
        <v>5047.884</v>
      </c>
      <c r="I31" s="11" t="s">
        <v>15</v>
      </c>
      <c r="J31" s="54">
        <v>5047.163</v>
      </c>
      <c r="K31" s="11" t="s">
        <v>10</v>
      </c>
      <c r="L31" s="5"/>
      <c r="M31" s="5"/>
      <c r="P31" s="5"/>
    </row>
    <row r="32" spans="1:16" ht="11.25">
      <c r="A32" s="5">
        <v>7</v>
      </c>
      <c r="B32" s="7">
        <v>3</v>
      </c>
      <c r="C32" s="7" t="s">
        <v>8</v>
      </c>
      <c r="D32" s="11"/>
      <c r="E32" s="11"/>
      <c r="F32" s="11"/>
      <c r="G32" s="11"/>
      <c r="H32" s="11"/>
      <c r="I32" s="11"/>
      <c r="J32" s="11"/>
      <c r="K32" s="11"/>
      <c r="L32" s="5"/>
      <c r="M32" s="5"/>
      <c r="P32" s="5"/>
    </row>
    <row r="33" spans="1:16" ht="11.25">
      <c r="A33" s="5">
        <v>8</v>
      </c>
      <c r="B33" s="5">
        <v>0</v>
      </c>
      <c r="C33" s="7" t="s">
        <v>90</v>
      </c>
      <c r="D33" s="11"/>
      <c r="E33" s="11"/>
      <c r="F33" s="11"/>
      <c r="G33" s="11"/>
      <c r="H33" s="11"/>
      <c r="I33" s="11"/>
      <c r="J33" s="11"/>
      <c r="K33" s="11"/>
      <c r="L33" s="5"/>
      <c r="M33" s="5"/>
      <c r="P33" s="5"/>
    </row>
    <row r="34" spans="1:16" ht="11.25">
      <c r="A34" s="5">
        <v>8</v>
      </c>
      <c r="B34" s="1">
        <v>1</v>
      </c>
      <c r="C34" s="12" t="s">
        <v>13</v>
      </c>
      <c r="D34" s="54">
        <v>528.58</v>
      </c>
      <c r="E34" s="11" t="s">
        <v>15</v>
      </c>
      <c r="F34" s="54">
        <v>530.949</v>
      </c>
      <c r="G34" s="11" t="s">
        <v>15</v>
      </c>
      <c r="H34" s="54">
        <v>533.984</v>
      </c>
      <c r="I34" s="11" t="s">
        <v>15</v>
      </c>
      <c r="J34" s="54">
        <v>531.144</v>
      </c>
      <c r="K34" s="11" t="s">
        <v>10</v>
      </c>
      <c r="L34" s="5"/>
      <c r="M34" s="5"/>
      <c r="P34" s="5"/>
    </row>
    <row r="35" spans="1:16" ht="11.25">
      <c r="A35" s="5">
        <v>8</v>
      </c>
      <c r="B35" s="1">
        <v>2</v>
      </c>
      <c r="C35" s="12" t="s">
        <v>14</v>
      </c>
      <c r="D35" s="54">
        <v>5049.243</v>
      </c>
      <c r="E35" s="11" t="s">
        <v>15</v>
      </c>
      <c r="F35" s="54">
        <v>5049.589</v>
      </c>
      <c r="G35" s="11" t="s">
        <v>15</v>
      </c>
      <c r="H35" s="54">
        <v>5047.884</v>
      </c>
      <c r="I35" s="11" t="s">
        <v>15</v>
      </c>
      <c r="J35" s="54">
        <v>5047.163</v>
      </c>
      <c r="K35" s="11" t="s">
        <v>10</v>
      </c>
      <c r="L35" s="5"/>
      <c r="M35" s="5"/>
      <c r="P35" s="5"/>
    </row>
    <row r="36" spans="1:16" ht="11.25">
      <c r="A36" s="5">
        <v>8</v>
      </c>
      <c r="B36" s="7">
        <v>3</v>
      </c>
      <c r="C36" s="7" t="s">
        <v>8</v>
      </c>
      <c r="D36" s="11"/>
      <c r="E36" s="11"/>
      <c r="F36" s="11"/>
      <c r="G36" s="11"/>
      <c r="H36" s="11"/>
      <c r="I36" s="11"/>
      <c r="J36" s="11"/>
      <c r="K36" s="11"/>
      <c r="L36" s="4"/>
      <c r="M36" s="5"/>
      <c r="P36" s="4"/>
    </row>
    <row r="37" spans="1:16" ht="11.25">
      <c r="A37" s="5">
        <v>9</v>
      </c>
      <c r="B37" s="5">
        <v>0</v>
      </c>
      <c r="C37" s="7" t="s">
        <v>91</v>
      </c>
      <c r="D37" s="11"/>
      <c r="E37" s="11"/>
      <c r="F37" s="11"/>
      <c r="G37" s="11"/>
      <c r="H37" s="11"/>
      <c r="I37" s="11"/>
      <c r="J37" s="11"/>
      <c r="K37" s="11"/>
      <c r="L37" s="4"/>
      <c r="M37" s="5"/>
      <c r="P37" s="4"/>
    </row>
    <row r="38" spans="1:13" ht="11.25">
      <c r="A38" s="5">
        <v>9</v>
      </c>
      <c r="B38" s="1">
        <v>1</v>
      </c>
      <c r="C38" s="12" t="s">
        <v>13</v>
      </c>
      <c r="D38" s="54">
        <v>528.58</v>
      </c>
      <c r="E38" s="11" t="s">
        <v>15</v>
      </c>
      <c r="F38" s="54">
        <v>530.949</v>
      </c>
      <c r="G38" s="11" t="s">
        <v>15</v>
      </c>
      <c r="H38" s="54">
        <v>533.984</v>
      </c>
      <c r="I38" s="11" t="s">
        <v>15</v>
      </c>
      <c r="J38" s="54">
        <v>531.144</v>
      </c>
      <c r="K38" s="11" t="s">
        <v>10</v>
      </c>
      <c r="L38" s="5"/>
      <c r="M38" s="5"/>
    </row>
    <row r="39" spans="1:13" ht="11.25">
      <c r="A39" s="5">
        <v>9</v>
      </c>
      <c r="B39" s="1">
        <v>2</v>
      </c>
      <c r="C39" s="12" t="s">
        <v>14</v>
      </c>
      <c r="D39" s="54">
        <v>5049.243</v>
      </c>
      <c r="E39" s="11" t="s">
        <v>15</v>
      </c>
      <c r="F39" s="54">
        <v>5049.589</v>
      </c>
      <c r="G39" s="11" t="s">
        <v>15</v>
      </c>
      <c r="H39" s="54">
        <v>5047.884</v>
      </c>
      <c r="I39" s="11" t="s">
        <v>15</v>
      </c>
      <c r="J39" s="54">
        <v>5047.163</v>
      </c>
      <c r="K39" s="11" t="s">
        <v>10</v>
      </c>
      <c r="L39" s="5"/>
      <c r="M39" s="5"/>
    </row>
    <row r="40" spans="1:13" ht="11.25">
      <c r="A40" s="5">
        <v>9</v>
      </c>
      <c r="B40" s="7">
        <v>3</v>
      </c>
      <c r="C40" s="7" t="s">
        <v>8</v>
      </c>
      <c r="D40" s="11"/>
      <c r="E40" s="11"/>
      <c r="F40" s="11"/>
      <c r="G40" s="11"/>
      <c r="H40" s="11"/>
      <c r="I40" s="11"/>
      <c r="J40" s="11"/>
      <c r="K40" s="11"/>
      <c r="L40" s="5"/>
      <c r="M40" s="5"/>
    </row>
    <row r="41" spans="1:13" ht="11.25">
      <c r="A41" s="5">
        <v>10</v>
      </c>
      <c r="B41" s="5">
        <v>0</v>
      </c>
      <c r="C41" s="7" t="s">
        <v>92</v>
      </c>
      <c r="D41" s="11"/>
      <c r="E41" s="11"/>
      <c r="F41" s="11"/>
      <c r="G41" s="11"/>
      <c r="H41" s="11"/>
      <c r="I41" s="11"/>
      <c r="J41" s="11"/>
      <c r="K41" s="11"/>
      <c r="L41" s="5"/>
      <c r="M41" s="5"/>
    </row>
    <row r="42" spans="1:13" ht="11.25">
      <c r="A42" s="5">
        <v>10</v>
      </c>
      <c r="B42" s="1">
        <v>1</v>
      </c>
      <c r="C42" s="12" t="s">
        <v>13</v>
      </c>
      <c r="D42" s="54">
        <v>528.58</v>
      </c>
      <c r="E42" s="11" t="s">
        <v>15</v>
      </c>
      <c r="F42" s="54">
        <v>530.949</v>
      </c>
      <c r="G42" s="11" t="s">
        <v>15</v>
      </c>
      <c r="H42" s="54">
        <v>533.984</v>
      </c>
      <c r="I42" s="11" t="s">
        <v>15</v>
      </c>
      <c r="J42" s="54">
        <v>531.144</v>
      </c>
      <c r="K42" s="11" t="s">
        <v>10</v>
      </c>
      <c r="L42" s="5"/>
      <c r="M42" s="5"/>
    </row>
    <row r="43" spans="1:13" ht="11.25">
      <c r="A43" s="5">
        <v>10</v>
      </c>
      <c r="B43" s="1">
        <v>2</v>
      </c>
      <c r="C43" s="12" t="s">
        <v>14</v>
      </c>
      <c r="D43" s="54">
        <v>5049.243</v>
      </c>
      <c r="E43" s="11" t="s">
        <v>15</v>
      </c>
      <c r="F43" s="54">
        <v>5049.589</v>
      </c>
      <c r="G43" s="11" t="s">
        <v>15</v>
      </c>
      <c r="H43" s="54">
        <v>5047.884</v>
      </c>
      <c r="I43" s="11" t="s">
        <v>15</v>
      </c>
      <c r="J43" s="54">
        <v>5047.163</v>
      </c>
      <c r="K43" s="11" t="s">
        <v>10</v>
      </c>
      <c r="L43" s="5"/>
      <c r="M43" s="5"/>
    </row>
    <row r="44" spans="1:13" ht="11.25">
      <c r="A44" s="5">
        <v>10</v>
      </c>
      <c r="B44" s="7">
        <v>3</v>
      </c>
      <c r="C44" s="7" t="s">
        <v>8</v>
      </c>
      <c r="D44" s="11"/>
      <c r="E44" s="11"/>
      <c r="F44" s="11"/>
      <c r="G44" s="11"/>
      <c r="H44" s="11"/>
      <c r="I44" s="11"/>
      <c r="J44" s="11"/>
      <c r="K44" s="11"/>
      <c r="L44" s="5"/>
      <c r="M44" s="5"/>
    </row>
    <row r="45" spans="1:13" ht="11.25">
      <c r="A45" s="5">
        <v>11</v>
      </c>
      <c r="B45" s="5">
        <v>0</v>
      </c>
      <c r="C45" s="7" t="s">
        <v>79</v>
      </c>
      <c r="D45" s="11"/>
      <c r="E45" s="11"/>
      <c r="F45" s="11"/>
      <c r="G45" s="11"/>
      <c r="H45" s="11"/>
      <c r="I45" s="11"/>
      <c r="J45" s="11"/>
      <c r="K45" s="11"/>
      <c r="L45" s="5"/>
      <c r="M45" s="5"/>
    </row>
    <row r="46" spans="1:13" ht="11.25">
      <c r="A46" s="5">
        <v>11</v>
      </c>
      <c r="B46" s="1">
        <v>1</v>
      </c>
      <c r="C46" s="12" t="s">
        <v>13</v>
      </c>
      <c r="D46" s="54">
        <v>525.671</v>
      </c>
      <c r="E46" s="11" t="s">
        <v>15</v>
      </c>
      <c r="F46" s="54">
        <v>525.732</v>
      </c>
      <c r="G46" s="11" t="s">
        <v>15</v>
      </c>
      <c r="H46" s="54">
        <v>525.734</v>
      </c>
      <c r="I46" s="11" t="s">
        <v>15</v>
      </c>
      <c r="J46" s="54">
        <v>525.674</v>
      </c>
      <c r="K46" s="11" t="s">
        <v>10</v>
      </c>
      <c r="L46" s="5"/>
      <c r="M46" s="5"/>
    </row>
    <row r="47" spans="1:13" ht="11.25">
      <c r="A47" s="5">
        <v>11</v>
      </c>
      <c r="B47" s="1">
        <v>2</v>
      </c>
      <c r="C47" s="12" t="s">
        <v>14</v>
      </c>
      <c r="D47" s="54">
        <v>5041.348</v>
      </c>
      <c r="E47" s="11" t="s">
        <v>15</v>
      </c>
      <c r="F47" s="54">
        <v>5041.349</v>
      </c>
      <c r="G47" s="11" t="s">
        <v>15</v>
      </c>
      <c r="H47" s="54">
        <v>5041.295</v>
      </c>
      <c r="I47" s="11" t="s">
        <v>15</v>
      </c>
      <c r="J47" s="54">
        <v>5041.292</v>
      </c>
      <c r="K47" s="11" t="s">
        <v>10</v>
      </c>
      <c r="L47" s="5"/>
      <c r="M47" s="5"/>
    </row>
    <row r="48" spans="1:13" ht="11.25">
      <c r="A48" s="5">
        <v>11</v>
      </c>
      <c r="B48" s="7">
        <v>3</v>
      </c>
      <c r="C48" s="7" t="s">
        <v>8</v>
      </c>
      <c r="D48" s="11"/>
      <c r="E48" s="11"/>
      <c r="F48" s="11"/>
      <c r="G48" s="11"/>
      <c r="H48" s="11"/>
      <c r="I48" s="11"/>
      <c r="J48" s="11"/>
      <c r="K48" s="11"/>
      <c r="L48" s="5"/>
      <c r="M48" s="5"/>
    </row>
    <row r="49" spans="1:13" ht="11.25">
      <c r="A49" s="5">
        <v>12</v>
      </c>
      <c r="B49" s="5">
        <v>0</v>
      </c>
      <c r="C49" s="7" t="s">
        <v>80</v>
      </c>
      <c r="D49" s="11"/>
      <c r="E49" s="11"/>
      <c r="F49" s="11"/>
      <c r="G49" s="11"/>
      <c r="H49" s="11"/>
      <c r="I49" s="11"/>
      <c r="J49" s="11"/>
      <c r="K49" s="11"/>
      <c r="L49" s="5"/>
      <c r="M49" s="5"/>
    </row>
    <row r="50" spans="1:13" ht="11.25">
      <c r="A50" s="5">
        <v>12</v>
      </c>
      <c r="B50" s="1">
        <v>1</v>
      </c>
      <c r="C50" s="12" t="s">
        <v>13</v>
      </c>
      <c r="D50" s="54">
        <v>495.799</v>
      </c>
      <c r="E50" s="11" t="s">
        <v>15</v>
      </c>
      <c r="F50" s="54">
        <v>495.976</v>
      </c>
      <c r="G50" s="11" t="s">
        <v>15</v>
      </c>
      <c r="H50" s="54">
        <v>495.899</v>
      </c>
      <c r="I50" s="11" t="s">
        <v>15</v>
      </c>
      <c r="J50" s="54">
        <v>495.726</v>
      </c>
      <c r="K50" s="11" t="s">
        <v>10</v>
      </c>
      <c r="L50" s="5"/>
      <c r="M50" s="5"/>
    </row>
    <row r="51" spans="1:13" ht="11.25">
      <c r="A51" s="5">
        <v>12</v>
      </c>
      <c r="B51" s="1">
        <v>2</v>
      </c>
      <c r="C51" s="12" t="s">
        <v>14</v>
      </c>
      <c r="D51" s="54">
        <v>5047.808</v>
      </c>
      <c r="E51" s="11" t="s">
        <v>15</v>
      </c>
      <c r="F51" s="54">
        <v>5047.81</v>
      </c>
      <c r="G51" s="11" t="s">
        <v>15</v>
      </c>
      <c r="H51" s="54">
        <v>5047.167</v>
      </c>
      <c r="I51" s="11" t="s">
        <v>15</v>
      </c>
      <c r="J51" s="54">
        <v>5047.173</v>
      </c>
      <c r="K51" s="11" t="s">
        <v>10</v>
      </c>
      <c r="L51" s="5"/>
      <c r="M51" s="5"/>
    </row>
    <row r="52" spans="1:13" ht="11.25">
      <c r="A52" s="5">
        <v>12</v>
      </c>
      <c r="B52" s="7">
        <v>3</v>
      </c>
      <c r="C52" s="7" t="s">
        <v>8</v>
      </c>
      <c r="D52" s="11"/>
      <c r="E52" s="11"/>
      <c r="F52" s="11"/>
      <c r="G52" s="11"/>
      <c r="H52" s="11"/>
      <c r="I52" s="11"/>
      <c r="J52" s="11"/>
      <c r="K52" s="11"/>
      <c r="L52" s="5"/>
      <c r="M52" s="5"/>
    </row>
    <row r="53" spans="1:13" ht="11.25">
      <c r="A53" s="5">
        <v>13</v>
      </c>
      <c r="B53" s="5">
        <v>0</v>
      </c>
      <c r="C53" s="7" t="s">
        <v>81</v>
      </c>
      <c r="D53" s="11"/>
      <c r="E53" s="11"/>
      <c r="F53" s="11"/>
      <c r="G53" s="11"/>
      <c r="H53" s="11"/>
      <c r="I53" s="11"/>
      <c r="J53" s="11"/>
      <c r="K53" s="11"/>
      <c r="L53" s="5"/>
      <c r="M53" s="5"/>
    </row>
    <row r="54" spans="1:13" ht="11.25">
      <c r="A54" s="5">
        <v>13</v>
      </c>
      <c r="B54" s="1">
        <v>1</v>
      </c>
      <c r="C54" s="12" t="s">
        <v>13</v>
      </c>
      <c r="D54" s="54">
        <v>504.656</v>
      </c>
      <c r="E54" s="11" t="s">
        <v>15</v>
      </c>
      <c r="F54" s="54">
        <v>504.856</v>
      </c>
      <c r="G54" s="11" t="s">
        <v>15</v>
      </c>
      <c r="H54" s="54">
        <v>504.404</v>
      </c>
      <c r="I54" s="11" t="s">
        <v>15</v>
      </c>
      <c r="J54" s="54">
        <v>504.181</v>
      </c>
      <c r="K54" s="11" t="s">
        <v>10</v>
      </c>
      <c r="L54" s="5"/>
      <c r="M54" s="5"/>
    </row>
    <row r="55" spans="1:13" ht="11.25">
      <c r="A55" s="5">
        <v>13</v>
      </c>
      <c r="B55" s="1">
        <v>2</v>
      </c>
      <c r="C55" s="12" t="s">
        <v>14</v>
      </c>
      <c r="D55" s="54">
        <v>5030.935</v>
      </c>
      <c r="E55" s="11" t="s">
        <v>15</v>
      </c>
      <c r="F55" s="54">
        <v>5030.745</v>
      </c>
      <c r="G55" s="11" t="s">
        <v>15</v>
      </c>
      <c r="H55" s="54">
        <v>5030.037</v>
      </c>
      <c r="I55" s="11" t="s">
        <v>15</v>
      </c>
      <c r="J55" s="54">
        <v>5030.367</v>
      </c>
      <c r="K55" s="11" t="s">
        <v>10</v>
      </c>
      <c r="L55" s="5"/>
      <c r="M55" s="5"/>
    </row>
    <row r="56" spans="1:13" ht="11.25">
      <c r="A56" s="5">
        <v>13</v>
      </c>
      <c r="B56" s="7">
        <v>3</v>
      </c>
      <c r="C56" s="7" t="s">
        <v>8</v>
      </c>
      <c r="L56" s="5"/>
      <c r="M56" s="5"/>
    </row>
    <row r="57" spans="1:13" ht="11.25">
      <c r="A57" s="5">
        <v>14</v>
      </c>
      <c r="B57" s="5">
        <v>0</v>
      </c>
      <c r="C57" s="7" t="s">
        <v>82</v>
      </c>
      <c r="D57" s="11"/>
      <c r="E57" s="11"/>
      <c r="F57" s="11"/>
      <c r="G57" s="11"/>
      <c r="H57" s="11"/>
      <c r="I57" s="11"/>
      <c r="J57" s="11"/>
      <c r="K57" s="11"/>
      <c r="L57" s="5"/>
      <c r="M57" s="5"/>
    </row>
    <row r="58" spans="1:13" ht="11.25">
      <c r="A58" s="7">
        <v>14</v>
      </c>
      <c r="B58" s="1">
        <v>1</v>
      </c>
      <c r="C58" s="12" t="s">
        <v>13</v>
      </c>
      <c r="D58" s="54">
        <v>510.226</v>
      </c>
      <c r="E58" s="11" t="s">
        <v>15</v>
      </c>
      <c r="F58" s="54">
        <v>510.835</v>
      </c>
      <c r="G58" s="11" t="s">
        <v>15</v>
      </c>
      <c r="H58" s="54">
        <v>511.166</v>
      </c>
      <c r="I58" s="11" t="s">
        <v>15</v>
      </c>
      <c r="J58" s="54">
        <v>510.579</v>
      </c>
      <c r="K58" s="11" t="s">
        <v>10</v>
      </c>
      <c r="L58" s="5"/>
      <c r="M58" s="5"/>
    </row>
    <row r="59" spans="1:13" ht="11.25">
      <c r="A59" s="7">
        <v>14</v>
      </c>
      <c r="B59" s="1">
        <v>2</v>
      </c>
      <c r="C59" s="12" t="s">
        <v>14</v>
      </c>
      <c r="D59" s="54">
        <v>5069.362</v>
      </c>
      <c r="E59" s="11" t="s">
        <v>15</v>
      </c>
      <c r="F59" s="54">
        <v>5069.467</v>
      </c>
      <c r="G59" s="11" t="s">
        <v>15</v>
      </c>
      <c r="H59" s="54">
        <v>5067.884</v>
      </c>
      <c r="I59" s="11" t="s">
        <v>15</v>
      </c>
      <c r="J59" s="54">
        <v>5067.768</v>
      </c>
      <c r="K59" s="11" t="s">
        <v>10</v>
      </c>
      <c r="L59" s="5"/>
      <c r="M59" s="5"/>
    </row>
    <row r="60" spans="1:13" ht="11.25">
      <c r="A60" s="5">
        <v>14</v>
      </c>
      <c r="B60" s="7">
        <v>3</v>
      </c>
      <c r="C60" s="7" t="s">
        <v>8</v>
      </c>
      <c r="L60" s="5"/>
      <c r="M60" s="5"/>
    </row>
    <row r="61" spans="1:13" ht="11.25">
      <c r="A61" s="5">
        <v>15</v>
      </c>
      <c r="B61" s="5">
        <v>0</v>
      </c>
      <c r="C61" s="7" t="s">
        <v>83</v>
      </c>
      <c r="D61" s="11"/>
      <c r="E61" s="11"/>
      <c r="F61" s="11"/>
      <c r="G61" s="11"/>
      <c r="H61" s="11"/>
      <c r="I61" s="11"/>
      <c r="J61" s="11"/>
      <c r="K61" s="11"/>
      <c r="L61" s="5"/>
      <c r="M61" s="5"/>
    </row>
    <row r="62" spans="1:13" ht="11.25">
      <c r="A62" s="7">
        <v>15</v>
      </c>
      <c r="B62" s="1">
        <v>1</v>
      </c>
      <c r="C62" s="12" t="s">
        <v>13</v>
      </c>
      <c r="D62" s="54">
        <v>526.291</v>
      </c>
      <c r="E62" s="11" t="s">
        <v>15</v>
      </c>
      <c r="F62" s="54">
        <v>527.28</v>
      </c>
      <c r="G62" s="11" t="s">
        <v>15</v>
      </c>
      <c r="H62" s="54">
        <v>527.299</v>
      </c>
      <c r="I62" s="11" t="s">
        <v>15</v>
      </c>
      <c r="J62" s="54">
        <v>526.248</v>
      </c>
      <c r="K62" s="11" t="s">
        <v>10</v>
      </c>
      <c r="L62" s="5"/>
      <c r="M62" s="5"/>
    </row>
    <row r="63" spans="1:13" ht="11.25">
      <c r="A63" s="7">
        <v>15</v>
      </c>
      <c r="B63" s="1">
        <v>2</v>
      </c>
      <c r="C63" s="12" t="s">
        <v>14</v>
      </c>
      <c r="D63" s="54">
        <v>5052.09</v>
      </c>
      <c r="E63" s="11" t="s">
        <v>15</v>
      </c>
      <c r="F63" s="54">
        <v>5052.086</v>
      </c>
      <c r="G63" s="11" t="s">
        <v>15</v>
      </c>
      <c r="H63" s="54">
        <v>5051.819</v>
      </c>
      <c r="I63" s="11" t="s">
        <v>15</v>
      </c>
      <c r="J63" s="54">
        <v>5051.993</v>
      </c>
      <c r="K63" s="11" t="s">
        <v>10</v>
      </c>
      <c r="L63" s="4"/>
      <c r="M63" s="4"/>
    </row>
    <row r="64" spans="1:3" ht="11.25">
      <c r="A64" s="5">
        <v>15</v>
      </c>
      <c r="B64" s="7">
        <v>3</v>
      </c>
      <c r="C64" s="7" t="s">
        <v>8</v>
      </c>
    </row>
    <row r="65" spans="1:11" ht="11.25">
      <c r="A65" s="5">
        <v>16</v>
      </c>
      <c r="B65" s="5">
        <v>0</v>
      </c>
      <c r="C65" s="7" t="s">
        <v>84</v>
      </c>
      <c r="D65" s="11"/>
      <c r="E65" s="11"/>
      <c r="F65" s="11"/>
      <c r="G65" s="11"/>
      <c r="H65" s="11"/>
      <c r="I65" s="11"/>
      <c r="J65" s="11"/>
      <c r="K65" s="11"/>
    </row>
    <row r="66" spans="1:11" ht="11.25">
      <c r="A66" s="7">
        <v>16</v>
      </c>
      <c r="B66" s="1">
        <v>1</v>
      </c>
      <c r="C66" s="12" t="s">
        <v>13</v>
      </c>
      <c r="D66" s="54">
        <v>546.168</v>
      </c>
      <c r="E66" s="11" t="s">
        <v>15</v>
      </c>
      <c r="F66" s="54">
        <v>546.856</v>
      </c>
      <c r="G66" s="11" t="s">
        <v>15</v>
      </c>
      <c r="H66" s="54">
        <v>546.861</v>
      </c>
      <c r="I66" s="11" t="s">
        <v>15</v>
      </c>
      <c r="J66" s="54">
        <v>546.169</v>
      </c>
      <c r="K66" s="11" t="s">
        <v>10</v>
      </c>
    </row>
    <row r="67" spans="1:11" ht="11.25">
      <c r="A67" s="7">
        <v>16</v>
      </c>
      <c r="B67" s="1">
        <v>2</v>
      </c>
      <c r="C67" s="12" t="s">
        <v>14</v>
      </c>
      <c r="D67" s="54">
        <v>5052.947</v>
      </c>
      <c r="E67" s="11" t="s">
        <v>15</v>
      </c>
      <c r="F67" s="54">
        <v>5052.934</v>
      </c>
      <c r="G67" s="11" t="s">
        <v>15</v>
      </c>
      <c r="H67" s="54">
        <v>5052.712</v>
      </c>
      <c r="I67" s="11" t="s">
        <v>15</v>
      </c>
      <c r="J67" s="54">
        <v>5052.727</v>
      </c>
      <c r="K67" s="11" t="s">
        <v>10</v>
      </c>
    </row>
    <row r="68" spans="1:3" ht="11.25">
      <c r="A68" s="5">
        <v>16</v>
      </c>
      <c r="B68" s="7">
        <v>3</v>
      </c>
      <c r="C68" s="7" t="s">
        <v>8</v>
      </c>
    </row>
  </sheetData>
  <sheetProtection password="88E5" sheet="1"/>
  <printOptions gridLines="1"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pallen</dc:creator>
  <cp:keywords/>
  <dc:description/>
  <cp:lastModifiedBy>pallen</cp:lastModifiedBy>
  <cp:lastPrinted>2009-05-05T16:16:36Z</cp:lastPrinted>
  <dcterms:created xsi:type="dcterms:W3CDTF">2009-04-15T21:29:37Z</dcterms:created>
  <dcterms:modified xsi:type="dcterms:W3CDTF">2012-01-20T22:37:52Z</dcterms:modified>
  <cp:category/>
  <cp:version/>
  <cp:contentType/>
  <cp:contentStatus/>
</cp:coreProperties>
</file>